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120" windowWidth="15600" windowHeight="807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5621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 i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6" i="1"/>
  <c r="DY16" i="6" s="1"/>
  <c r="BL17" i="1"/>
  <c r="DY17" i="6" s="1"/>
  <c r="BL10" i="1"/>
  <c r="DY10" i="6" s="1"/>
  <c r="BK19" i="1"/>
  <c r="DW19" i="6" s="1"/>
  <c r="BK18" i="1"/>
  <c r="DW18" i="6" s="1"/>
  <c r="BK17" i="1"/>
  <c r="BK16" i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9" i="1" l="1"/>
  <c r="DY19" i="6" s="1"/>
  <c r="BL18" i="1"/>
  <c r="DY18" i="6" s="1"/>
  <c r="AK22" i="6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EI14" i="6"/>
  <c r="EK14" i="6"/>
  <c r="BS15" i="1"/>
  <c r="EA15" i="6" s="1"/>
  <c r="EH15" i="6"/>
  <c r="BS16" i="1"/>
  <c r="EA16" i="6" s="1"/>
  <c r="EH16" i="6"/>
  <c r="EK16" i="6" s="1"/>
  <c r="BM16" i="1"/>
  <c r="DP16" i="6" s="1"/>
  <c r="DW16" i="6"/>
  <c r="BK21" i="1"/>
  <c r="DW17" i="6"/>
  <c r="BS19" i="1"/>
  <c r="EA19" i="6" s="1"/>
  <c r="EK19" i="6"/>
  <c r="BM12" i="1"/>
  <c r="DP12" i="6" s="1"/>
  <c r="BR21" i="1"/>
  <c r="BL20" i="1"/>
  <c r="DZ11" i="6"/>
  <c r="BS11" i="1"/>
  <c r="EA11" i="6" s="1"/>
  <c r="AI22" i="6"/>
  <c r="BR10" i="1"/>
  <c r="BK20" i="1"/>
  <c r="BQ21" i="1"/>
  <c r="BS14" i="1"/>
  <c r="EA14" i="6" s="1"/>
  <c r="BS17" i="1"/>
  <c r="EA17" i="6" s="1"/>
  <c r="EK17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4" i="1"/>
  <c r="DP14" i="6" s="1"/>
  <c r="BF11" i="1"/>
  <c r="DN11" i="6" s="1"/>
  <c r="BF12" i="1"/>
  <c r="DN12" i="6" s="1"/>
  <c r="BF13" i="1"/>
  <c r="DN13" i="6" s="1"/>
  <c r="BF17" i="1"/>
  <c r="DN17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F15" i="1" s="1"/>
  <c r="DN15" i="6" s="1"/>
  <c r="BE14" i="1"/>
  <c r="BF14" i="1" s="1"/>
  <c r="DN14" i="6" s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Y13" i="1"/>
  <c r="DA13" i="6" s="1"/>
  <c r="AY12" i="1"/>
  <c r="AY11" i="1"/>
  <c r="DA11" i="6" s="1"/>
  <c r="AY10" i="1"/>
  <c r="DA10" i="6" s="1"/>
  <c r="BM19" i="1" l="1"/>
  <c r="DP19" i="6" s="1"/>
  <c r="DZ19" i="6" s="1"/>
  <c r="BL21" i="1"/>
  <c r="DX19" i="6"/>
  <c r="BM18" i="1"/>
  <c r="DP18" i="6" s="1"/>
  <c r="DX18" i="6" s="1"/>
  <c r="BF18" i="1"/>
  <c r="DN18" i="6" s="1"/>
  <c r="BF19" i="1"/>
  <c r="DN19" i="6" s="1"/>
  <c r="BF16" i="1"/>
  <c r="DN16" i="6" s="1"/>
  <c r="AZ17" i="1"/>
  <c r="DC17" i="6" s="1"/>
  <c r="AZ16" i="1"/>
  <c r="DC16" i="6" s="1"/>
  <c r="BA13" i="1"/>
  <c r="CT13" i="6" s="1"/>
  <c r="EI16" i="6"/>
  <c r="EI15" i="6"/>
  <c r="EK15" i="6"/>
  <c r="EA21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B10" i="6"/>
  <c r="DD10" i="6"/>
  <c r="DB11" i="6"/>
  <c r="DD11" i="6"/>
  <c r="BA18" i="1"/>
  <c r="CT18" i="6" s="1"/>
  <c r="DA18" i="6"/>
  <c r="AY21" i="1"/>
  <c r="DA19" i="6"/>
  <c r="AZ12" i="1"/>
  <c r="DC12" i="6" s="1"/>
  <c r="DA12" i="6"/>
  <c r="DM13" i="6"/>
  <c r="DD13" i="6"/>
  <c r="DX10" i="6"/>
  <c r="DP20" i="6"/>
  <c r="BG10" i="1"/>
  <c r="DE10" i="6" s="1"/>
  <c r="EI18" i="6"/>
  <c r="DB13" i="6"/>
  <c r="BG17" i="1"/>
  <c r="DE17" i="6" s="1"/>
  <c r="DO17" i="6" s="1"/>
  <c r="DX14" i="6"/>
  <c r="EI17" i="6"/>
  <c r="DZ10" i="6"/>
  <c r="DX13" i="6"/>
  <c r="BA10" i="1"/>
  <c r="CT10" i="6" s="1"/>
  <c r="EK18" i="6"/>
  <c r="EI19" i="6"/>
  <c r="DX12" i="6"/>
  <c r="BG18" i="1"/>
  <c r="DE18" i="6" s="1"/>
  <c r="BA11" i="1"/>
  <c r="CT11" i="6" s="1"/>
  <c r="DO13" i="6"/>
  <c r="DX11" i="6"/>
  <c r="DZ13" i="6"/>
  <c r="DZ14" i="6"/>
  <c r="DC11" i="6"/>
  <c r="BR20" i="1"/>
  <c r="EJ10" i="6"/>
  <c r="DX15" i="6"/>
  <c r="DZ12" i="6"/>
  <c r="BS10" i="1"/>
  <c r="EA10" i="6" s="1"/>
  <c r="EA20" i="6" s="1"/>
  <c r="AY20" i="1"/>
  <c r="BF20" i="1"/>
  <c r="BG15" i="1"/>
  <c r="DE15" i="6" s="1"/>
  <c r="BG12" i="1"/>
  <c r="DE12" i="6" s="1"/>
  <c r="BG19" i="1"/>
  <c r="DE19" i="6" s="1"/>
  <c r="BA15" i="1"/>
  <c r="CT15" i="6" s="1"/>
  <c r="BA19" i="1"/>
  <c r="CT19" i="6" s="1"/>
  <c r="AN11" i="1"/>
  <c r="CG11" i="6" s="1"/>
  <c r="AN12" i="1"/>
  <c r="CG12" i="6" s="1"/>
  <c r="AN13" i="1"/>
  <c r="CG13" i="6" s="1"/>
  <c r="AN14" i="1"/>
  <c r="CG14" i="6" s="1"/>
  <c r="AN15" i="1"/>
  <c r="CG15" i="6" s="1"/>
  <c r="AN16" i="1"/>
  <c r="CG16" i="6" s="1"/>
  <c r="AN17" i="1"/>
  <c r="AN18" i="1"/>
  <c r="CG18" i="6" s="1"/>
  <c r="AN19" i="1"/>
  <c r="CG19" i="6" s="1"/>
  <c r="AN10" i="1"/>
  <c r="CG10" i="6" s="1"/>
  <c r="AM19" i="1"/>
  <c r="CE19" i="6" s="1"/>
  <c r="AM18" i="1"/>
  <c r="CE18" i="6" s="1"/>
  <c r="AM17" i="1"/>
  <c r="CE17" i="6" s="1"/>
  <c r="AM16" i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i="1" s="1"/>
  <c r="CR19" i="6" s="1"/>
  <c r="AS18" i="1"/>
  <c r="AS17" i="1"/>
  <c r="AS16" i="1"/>
  <c r="AT16" i="1" s="1"/>
  <c r="CR16" i="6" s="1"/>
  <c r="AS15" i="1"/>
  <c r="AS14" i="1"/>
  <c r="AS13" i="1"/>
  <c r="AT13" i="1" s="1"/>
  <c r="CR13" i="6" s="1"/>
  <c r="AS12" i="1"/>
  <c r="AT12" i="1" s="1"/>
  <c r="CR12" i="6" s="1"/>
  <c r="AS11" i="1"/>
  <c r="AS10" i="1"/>
  <c r="AT10" i="1" s="1"/>
  <c r="CR10" i="6" s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1" i="1"/>
  <c r="AB12" i="1"/>
  <c r="AB13" i="1"/>
  <c r="AB14" i="1"/>
  <c r="AB15" i="1"/>
  <c r="AB16" i="1"/>
  <c r="AB17" i="1"/>
  <c r="AB18" i="1"/>
  <c r="AB19" i="1"/>
  <c r="AB10" i="1"/>
  <c r="AA19" i="1"/>
  <c r="AA18" i="1"/>
  <c r="AA17" i="1"/>
  <c r="AA16" i="1"/>
  <c r="AA15" i="1"/>
  <c r="AA14" i="1"/>
  <c r="AA13" i="1"/>
  <c r="AA12" i="1"/>
  <c r="AA11" i="1"/>
  <c r="AA10" i="1"/>
  <c r="V11" i="1"/>
  <c r="AZ11" i="6" s="1"/>
  <c r="V14" i="1"/>
  <c r="AZ14" i="6" s="1"/>
  <c r="V15" i="1"/>
  <c r="AZ15" i="6" s="1"/>
  <c r="V16" i="1"/>
  <c r="AZ16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i="1" s="1"/>
  <c r="AZ10" i="6" s="1"/>
  <c r="DP21" i="6" l="1"/>
  <c r="DZ18" i="6"/>
  <c r="DO19" i="6"/>
  <c r="BG16" i="1"/>
  <c r="DE16" i="6" s="1"/>
  <c r="DO16" i="6" s="1"/>
  <c r="BF21" i="1"/>
  <c r="CP18" i="6"/>
  <c r="AT18" i="1"/>
  <c r="CR18" i="6" s="1"/>
  <c r="CP17" i="6"/>
  <c r="AT17" i="1"/>
  <c r="CR17" i="6" s="1"/>
  <c r="CP15" i="6"/>
  <c r="AT15" i="1"/>
  <c r="CR15" i="6" s="1"/>
  <c r="CP14" i="6"/>
  <c r="AT14" i="1"/>
  <c r="CR14" i="6" s="1"/>
  <c r="CP11" i="6"/>
  <c r="AT11" i="1"/>
  <c r="V17" i="1"/>
  <c r="AZ17" i="6" s="1"/>
  <c r="V19" i="1"/>
  <c r="AZ19" i="6" s="1"/>
  <c r="V18" i="1"/>
  <c r="AZ18" i="6" s="1"/>
  <c r="V13" i="1"/>
  <c r="AZ13" i="6" s="1"/>
  <c r="V12" i="1"/>
  <c r="AZ12" i="6" s="1"/>
  <c r="AZ21" i="1"/>
  <c r="BA17" i="1"/>
  <c r="CT17" i="6" s="1"/>
  <c r="DD17" i="6" s="1"/>
  <c r="BA16" i="1"/>
  <c r="CT16" i="6" s="1"/>
  <c r="DD16" i="6" s="1"/>
  <c r="DB14" i="6"/>
  <c r="AA20" i="1"/>
  <c r="AZ20" i="1"/>
  <c r="BA12" i="1"/>
  <c r="CT12" i="6" s="1"/>
  <c r="AC11" i="1"/>
  <c r="BB11" i="6" s="1"/>
  <c r="DE21" i="6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AS20" i="1"/>
  <c r="CP12" i="6"/>
  <c r="AU16" i="1"/>
  <c r="CI16" i="6" s="1"/>
  <c r="CP16" i="6"/>
  <c r="AS21" i="1"/>
  <c r="CP13" i="6"/>
  <c r="AU10" i="1"/>
  <c r="CI10" i="6" s="1"/>
  <c r="CP10" i="6"/>
  <c r="AO13" i="1"/>
  <c r="BX13" i="6" s="1"/>
  <c r="AM20" i="1"/>
  <c r="AM21" i="1"/>
  <c r="AO16" i="1"/>
  <c r="BX16" i="6" s="1"/>
  <c r="CE16" i="6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DB12" i="6"/>
  <c r="AH21" i="1"/>
  <c r="CH13" i="6"/>
  <c r="DB15" i="6"/>
  <c r="DM18" i="6"/>
  <c r="DO18" i="6"/>
  <c r="W16" i="1"/>
  <c r="AQ16" i="6" s="1"/>
  <c r="AO14" i="1"/>
  <c r="BX14" i="6" s="1"/>
  <c r="AN20" i="1"/>
  <c r="DM19" i="6"/>
  <c r="CF13" i="6"/>
  <c r="W15" i="1"/>
  <c r="AQ15" i="6" s="1"/>
  <c r="BA15" i="6" s="1"/>
  <c r="AC13" i="1"/>
  <c r="BB13" i="6" s="1"/>
  <c r="AO17" i="1"/>
  <c r="BX17" i="6" s="1"/>
  <c r="CG17" i="6"/>
  <c r="CH17" i="6" s="1"/>
  <c r="DM12" i="6"/>
  <c r="DO12" i="6"/>
  <c r="DD15" i="6"/>
  <c r="DE20" i="6"/>
  <c r="DP22" i="6"/>
  <c r="W14" i="1"/>
  <c r="AQ14" i="6" s="1"/>
  <c r="AC14" i="1"/>
  <c r="BB14" i="6" s="1"/>
  <c r="AB20" i="1"/>
  <c r="AI14" i="1"/>
  <c r="BM14" i="6" s="1"/>
  <c r="CF16" i="6"/>
  <c r="CH16" i="6"/>
  <c r="AN21" i="1"/>
  <c r="DB16" i="6"/>
  <c r="W17" i="1"/>
  <c r="AQ17" i="6" s="1"/>
  <c r="DM16" i="6"/>
  <c r="DD12" i="6"/>
  <c r="EA22" i="6"/>
  <c r="CH14" i="6"/>
  <c r="DM17" i="6"/>
  <c r="AG21" i="1"/>
  <c r="AI16" i="1"/>
  <c r="BM16" i="6" s="1"/>
  <c r="AG20" i="1"/>
  <c r="U21" i="1"/>
  <c r="W18" i="1"/>
  <c r="AQ18" i="6" s="1"/>
  <c r="BA18" i="6" s="1"/>
  <c r="W10" i="1"/>
  <c r="AQ10" i="6" s="1"/>
  <c r="W11" i="1"/>
  <c r="AQ11" i="6" s="1"/>
  <c r="AY11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i="6" s="1"/>
  <c r="AO10" i="1"/>
  <c r="BX10" i="6" s="1"/>
  <c r="AO11" i="1"/>
  <c r="BX11" i="6" s="1"/>
  <c r="CH11" i="6" s="1"/>
  <c r="AO19" i="1"/>
  <c r="BX19" i="6" s="1"/>
  <c r="CH19" i="6" s="1"/>
  <c r="AU11" i="1"/>
  <c r="CI11" i="6" s="1"/>
  <c r="AU12" i="1"/>
  <c r="CI12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AU18" i="1" l="1"/>
  <c r="CI18" i="6" s="1"/>
  <c r="CS19" i="6"/>
  <c r="CQ19" i="6"/>
  <c r="AU17" i="1"/>
  <c r="CI17" i="6" s="1"/>
  <c r="CQ17" i="6" s="1"/>
  <c r="CQ16" i="6"/>
  <c r="AU15" i="1"/>
  <c r="CI15" i="6" s="1"/>
  <c r="CQ15" i="6" s="1"/>
  <c r="AU14" i="1"/>
  <c r="CI14" i="6" s="1"/>
  <c r="AT20" i="1"/>
  <c r="CP21" i="6"/>
  <c r="CR11" i="6"/>
  <c r="AT21" i="1"/>
  <c r="V21" i="1"/>
  <c r="W19" i="1"/>
  <c r="AQ19" i="6" s="1"/>
  <c r="BA19" i="6" s="1"/>
  <c r="W13" i="1"/>
  <c r="AQ13" i="6" s="1"/>
  <c r="BA13" i="6" s="1"/>
  <c r="BA11" i="6"/>
  <c r="AY18" i="6"/>
  <c r="V20" i="1"/>
  <c r="W12" i="1"/>
  <c r="AQ12" i="6" s="1"/>
  <c r="BA12" i="6"/>
  <c r="CT20" i="6"/>
  <c r="CT21" i="6"/>
  <c r="DB17" i="6"/>
  <c r="K16" i="1"/>
  <c r="U16" i="6" s="1"/>
  <c r="CP20" i="6"/>
  <c r="CS10" i="6"/>
  <c r="K19" i="1"/>
  <c r="U19" i="6" s="1"/>
  <c r="BB21" i="6"/>
  <c r="CS12" i="6"/>
  <c r="CQ12" i="6"/>
  <c r="CS16" i="6"/>
  <c r="CQ10" i="6"/>
  <c r="CS13" i="6"/>
  <c r="CQ13" i="6"/>
  <c r="BB20" i="6"/>
  <c r="AQ20" i="6"/>
  <c r="AY10" i="6"/>
  <c r="BA10" i="6"/>
  <c r="K15" i="1"/>
  <c r="U15" i="6" s="1"/>
  <c r="CF10" i="6"/>
  <c r="BX20" i="6"/>
  <c r="AY12" i="6"/>
  <c r="CF14" i="6"/>
  <c r="CF18" i="6"/>
  <c r="AY16" i="6"/>
  <c r="CF12" i="6"/>
  <c r="CS17" i="6"/>
  <c r="CT22" i="6"/>
  <c r="AY14" i="6"/>
  <c r="BA16" i="6"/>
  <c r="CF15" i="6"/>
  <c r="CS15" i="6"/>
  <c r="CQ11" i="6"/>
  <c r="CS11" i="6"/>
  <c r="BM21" i="6"/>
  <c r="BA14" i="6"/>
  <c r="DE22" i="6"/>
  <c r="CF17" i="6"/>
  <c r="CF19" i="6"/>
  <c r="AY17" i="6"/>
  <c r="BA17" i="6"/>
  <c r="CF11" i="6"/>
  <c r="BX21" i="6"/>
  <c r="BM20" i="6"/>
  <c r="CH10" i="6"/>
  <c r="AY15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CI20" i="6" l="1"/>
  <c r="CQ18" i="6"/>
  <c r="CS18" i="6"/>
  <c r="CI21" i="6"/>
  <c r="CQ14" i="6"/>
  <c r="CS14" i="6"/>
  <c r="CP22" i="6"/>
  <c r="AY19" i="6"/>
  <c r="AY13" i="6"/>
  <c r="AQ21" i="6"/>
  <c r="AQ22" i="6" s="1"/>
  <c r="CQ20" i="6"/>
  <c r="BB22" i="6"/>
  <c r="BM22" i="6"/>
  <c r="U14" i="6"/>
  <c r="CQ21" i="6"/>
  <c r="BX22" i="6"/>
  <c r="E4" i="6"/>
  <c r="CI22" i="6" l="1"/>
  <c r="CQ22" i="6" s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P11" i="1" s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1" i="6" l="1"/>
  <c r="BX11" i="1"/>
  <c r="S11" i="6" s="1"/>
  <c r="AO19" i="6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L18" i="6"/>
  <c r="BJ18" i="6"/>
  <c r="BJ19" i="6"/>
  <c r="BL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K12" i="6"/>
  <c r="BL12" i="6" s="1"/>
  <c r="BK17" i="6"/>
  <c r="BL17" i="6" s="1"/>
  <c r="BK15" i="6"/>
  <c r="BL15" i="6" s="1"/>
  <c r="BK10" i="6"/>
  <c r="BL10" i="6" s="1"/>
  <c r="BK18" i="6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0" i="1" l="1"/>
  <c r="BZ10" i="1" s="1"/>
  <c r="I10" i="6" s="1"/>
  <c r="CL13" i="1"/>
  <c r="BZ13" i="1" s="1"/>
  <c r="I13" i="6" s="1"/>
  <c r="CL16" i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Q21" i="1"/>
  <c r="AM2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BZ16" i="1"/>
  <c r="I16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N11" i="6" l="1"/>
  <c r="AL11" i="6"/>
  <c r="AH11" i="6"/>
  <c r="AJ11" i="6"/>
  <c r="AP11" i="6"/>
  <c r="AN14" i="6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<sst xmlns="http://schemas.openxmlformats.org/spreadsheetml/2006/main" count="378" uniqueCount="63">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</sst>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C19" activePane="bottomRight" state="frozen"/>
      <selection pane="topRight" activeCell="C1" sqref="C1"/>
      <selection pane="bottomLeft" activeCell="A8" sqref="A8"/>
      <selection pane="bottomRight" activeCell="N19" sqref="N19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 x14ac:dyDescent="0.2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 x14ac:dyDescent="0.2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>
        <v>7</v>
      </c>
      <c r="D10" s="4">
        <v>6</v>
      </c>
      <c r="E10" s="4">
        <v>1</v>
      </c>
      <c r="F10" s="4">
        <v>1</v>
      </c>
      <c r="G10" s="4">
        <v>1</v>
      </c>
      <c r="H10" s="4">
        <v>2</v>
      </c>
      <c r="I10" s="18">
        <f t="shared" ref="I10:I19" si="0">SUM(F10:H10)</f>
        <v>4</v>
      </c>
      <c r="J10" s="18">
        <f>IF(SUM(F10:H10)=0,0,D10-I10)</f>
        <v>2</v>
      </c>
      <c r="K10" s="18">
        <f>I10+J10</f>
        <v>6</v>
      </c>
      <c r="L10" s="4">
        <v>2</v>
      </c>
      <c r="M10" s="4">
        <v>1</v>
      </c>
      <c r="N10" s="4">
        <v>0</v>
      </c>
      <c r="O10" s="18">
        <f t="shared" ref="O10:O19" si="1">SUM(L10:N10)</f>
        <v>3</v>
      </c>
      <c r="P10" s="18">
        <f>IF(SUM(L10:N10)=0,0,D10-O10)</f>
        <v>3</v>
      </c>
      <c r="Q10" s="49">
        <f>O10+P10</f>
        <v>6</v>
      </c>
      <c r="R10" s="4">
        <v>0</v>
      </c>
      <c r="S10" s="4">
        <v>2</v>
      </c>
      <c r="T10" s="4">
        <v>5</v>
      </c>
      <c r="U10" s="49">
        <f t="shared" ref="U10:U19" si="2">SUM(R10:T10)</f>
        <v>7</v>
      </c>
      <c r="V10" s="49">
        <f>IF(SUM(R10:T10)=0,0,D10-U10)</f>
        <v>-1</v>
      </c>
      <c r="W10" s="18">
        <f>U10+V10</f>
        <v>6</v>
      </c>
      <c r="X10" s="4"/>
      <c r="Y10" s="4"/>
      <c r="Z10" s="4"/>
      <c r="AA10" s="49">
        <f t="shared" ref="AA10:AA19" si="3">SUM(X10:Z10)</f>
        <v>0</v>
      </c>
      <c r="AB10" s="49">
        <f>IF(SUM(X10:Z10)=0,0,D10-AA10)</f>
        <v>0</v>
      </c>
      <c r="AC10" s="18">
        <f>AA10+AB10</f>
        <v>0</v>
      </c>
      <c r="AD10" s="4">
        <v>0</v>
      </c>
      <c r="AE10" s="4">
        <v>1</v>
      </c>
      <c r="AF10" s="4">
        <v>0</v>
      </c>
      <c r="AG10" s="49">
        <f t="shared" ref="AG10:AG19" si="4">SUM(AD10:AF10)</f>
        <v>1</v>
      </c>
      <c r="AH10" s="49">
        <f>IF(SUM(AD10:AF10)=0,0,D10-AG10)</f>
        <v>5</v>
      </c>
      <c r="AI10" s="18">
        <f>AG10+AH10</f>
        <v>6</v>
      </c>
      <c r="AJ10" s="4"/>
      <c r="AK10" s="4"/>
      <c r="AL10" s="4"/>
      <c r="AM10" s="49">
        <f t="shared" ref="AM10:AM19" si="5">SUM(AJ10:AL10)</f>
        <v>0</v>
      </c>
      <c r="AN10" s="49">
        <f>IF(SUM(AJ10:AL10)=0,0,D10-AM10)</f>
        <v>0</v>
      </c>
      <c r="AO10" s="18">
        <f>AM10+AN10</f>
        <v>0</v>
      </c>
      <c r="AP10" s="4">
        <v>0</v>
      </c>
      <c r="AQ10" s="4">
        <v>1</v>
      </c>
      <c r="AR10" s="4">
        <v>1</v>
      </c>
      <c r="AS10" s="49">
        <f t="shared" ref="AS10:AS19" si="6">SUM(AP10:AR10)</f>
        <v>2</v>
      </c>
      <c r="AT10" s="49">
        <f>IF(SUM(AP10:AR10)=0,0,D10-AS10)</f>
        <v>4</v>
      </c>
      <c r="AU10" s="18">
        <f>AS10+AT10</f>
        <v>6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3</v>
      </c>
      <c r="BU10" s="55">
        <f t="shared" ref="BU10:BU19" si="12">SUMIF(Знаки_отл_Диапазон,"Серебро",F10:BS10)</f>
        <v>6</v>
      </c>
      <c r="BV10" s="55">
        <f t="shared" ref="BV10:BV19" si="13">SUMIF(Знаки_отл_Диапазон,"Бронза",F10:BS10)</f>
        <v>8</v>
      </c>
      <c r="BW10" s="55">
        <f>SUM(BT10:BV10)</f>
        <v>17</v>
      </c>
      <c r="BX10" s="55">
        <f t="shared" ref="BX10:BX19" si="14">SUMIF(Знаки_отл_Диапазон,"Не сдано",F10:BS10)</f>
        <v>13</v>
      </c>
      <c r="BY10" s="55">
        <f t="shared" ref="BY10:BY19" si="15">SUMIF(Знаки_отл_Диапазон,"Всего",F10:BS10)</f>
        <v>30</v>
      </c>
      <c r="BZ10" s="55">
        <f t="shared" ref="BZ10:BZ19" si="16">Кол_видов_испытаний-CL10</f>
        <v>5</v>
      </c>
      <c r="CA10" s="38">
        <f t="shared" ref="CA10:CA19" si="17">I10</f>
        <v>4</v>
      </c>
      <c r="CB10" s="38">
        <f t="shared" ref="CB10:CB19" si="18">O10</f>
        <v>3</v>
      </c>
      <c r="CC10" s="38">
        <f t="shared" ref="CC10:CC19" si="19">W10</f>
        <v>6</v>
      </c>
      <c r="CD10" s="38">
        <f t="shared" ref="CD10:CD19" si="20">AC10</f>
        <v>0</v>
      </c>
      <c r="CE10" s="38">
        <f t="shared" ref="CE10:CE19" si="21">AI10</f>
        <v>6</v>
      </c>
      <c r="CF10" s="38">
        <f t="shared" ref="CF10:CF19" si="22">AO10</f>
        <v>0</v>
      </c>
      <c r="CG10" s="38">
        <f t="shared" ref="CG10:CG19" si="23">AU10</f>
        <v>6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6</v>
      </c>
    </row>
    <row r="11" spans="1:90" ht="21" customHeight="1" x14ac:dyDescent="0.2">
      <c r="A11" s="14" t="s">
        <v>8</v>
      </c>
      <c r="B11" s="15" t="s">
        <v>2</v>
      </c>
      <c r="C11" s="4">
        <v>9</v>
      </c>
      <c r="D11" s="4">
        <v>8</v>
      </c>
      <c r="E11" s="4">
        <v>1</v>
      </c>
      <c r="F11" s="4">
        <v>0</v>
      </c>
      <c r="G11" s="4">
        <v>3</v>
      </c>
      <c r="H11" s="4">
        <v>3</v>
      </c>
      <c r="I11" s="18">
        <f t="shared" si="0"/>
        <v>6</v>
      </c>
      <c r="J11" s="18">
        <f t="shared" ref="J11:J19" si="28">IF(SUM(F11:H11)=0,0,D11-I11)</f>
        <v>2</v>
      </c>
      <c r="K11" s="18">
        <f t="shared" ref="K11:K19" si="29">I11+J11</f>
        <v>8</v>
      </c>
      <c r="L11" s="4">
        <v>2</v>
      </c>
      <c r="M11" s="4">
        <v>1</v>
      </c>
      <c r="N11" s="4">
        <v>0</v>
      </c>
      <c r="O11" s="18">
        <f t="shared" si="1"/>
        <v>3</v>
      </c>
      <c r="P11" s="18">
        <f t="shared" ref="P11:P19" si="30">IF(SUM(L11:N11)=0,0,D11-O11)</f>
        <v>5</v>
      </c>
      <c r="Q11" s="49">
        <f t="shared" ref="Q11:Q19" si="31">O11+P11</f>
        <v>8</v>
      </c>
      <c r="R11" s="4">
        <v>0</v>
      </c>
      <c r="S11" s="4">
        <v>2</v>
      </c>
      <c r="T11" s="4">
        <v>6</v>
      </c>
      <c r="U11" s="49">
        <f t="shared" si="2"/>
        <v>8</v>
      </c>
      <c r="V11" s="49">
        <f t="shared" ref="V11:V19" si="32">IF(SUM(R11:T11)=0,0,D11-U11)</f>
        <v>0</v>
      </c>
      <c r="W11" s="18">
        <f t="shared" ref="W11:W19" si="33">U11+V11</f>
        <v>8</v>
      </c>
      <c r="X11" s="4"/>
      <c r="Y11" s="4"/>
      <c r="Z11" s="4"/>
      <c r="AA11" s="49">
        <f t="shared" si="3"/>
        <v>0</v>
      </c>
      <c r="AB11" s="49">
        <f t="shared" ref="AB11:AB19" si="34">IF(SUM(X11:Z11)=0,0,D11-AA11)</f>
        <v>0</v>
      </c>
      <c r="AC11" s="18">
        <f t="shared" ref="AC11:AC19" si="35">AA11+AB11</f>
        <v>0</v>
      </c>
      <c r="AD11" s="4">
        <v>0</v>
      </c>
      <c r="AE11" s="4">
        <v>1</v>
      </c>
      <c r="AF11" s="4">
        <v>1</v>
      </c>
      <c r="AG11" s="49">
        <f t="shared" si="4"/>
        <v>2</v>
      </c>
      <c r="AH11" s="49">
        <f t="shared" ref="AH11:AH19" si="36">IF(SUM(AD11:AF11)=0,0,D11-AG11)</f>
        <v>6</v>
      </c>
      <c r="AI11" s="18">
        <f t="shared" ref="AI11:AI19" si="37">AG11+AH11</f>
        <v>8</v>
      </c>
      <c r="AJ11" s="4"/>
      <c r="AK11" s="4"/>
      <c r="AL11" s="4"/>
      <c r="AM11" s="49">
        <f t="shared" si="5"/>
        <v>0</v>
      </c>
      <c r="AN11" s="49">
        <f t="shared" ref="AN11:AN19" si="38">IF(SUM(AJ11:AL11)=0,0,D11-AM11)</f>
        <v>0</v>
      </c>
      <c r="AO11" s="18">
        <f t="shared" ref="AO11:AO19" si="39">AM11+AN11</f>
        <v>0</v>
      </c>
      <c r="AP11" s="4">
        <v>1</v>
      </c>
      <c r="AQ11" s="4">
        <v>1</v>
      </c>
      <c r="AR11" s="4">
        <v>1</v>
      </c>
      <c r="AS11" s="49">
        <f t="shared" si="6"/>
        <v>3</v>
      </c>
      <c r="AT11" s="49">
        <f t="shared" ref="AT11:AT19" si="40">IF(SUM(AP11:AR11)=0,0,D11-AS11)</f>
        <v>5</v>
      </c>
      <c r="AU11" s="18">
        <f t="shared" ref="AU11:AU19" si="41">AS11+AT11</f>
        <v>8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3</v>
      </c>
      <c r="BU11" s="55">
        <f t="shared" si="12"/>
        <v>8</v>
      </c>
      <c r="BV11" s="55">
        <f t="shared" si="13"/>
        <v>11</v>
      </c>
      <c r="BW11" s="55">
        <f t="shared" ref="BW11:BW19" si="50">SUM(BT11:BV11)</f>
        <v>22</v>
      </c>
      <c r="BX11" s="55">
        <f t="shared" si="14"/>
        <v>18</v>
      </c>
      <c r="BY11" s="55">
        <f t="shared" si="15"/>
        <v>40</v>
      </c>
      <c r="BZ11" s="55">
        <f t="shared" si="16"/>
        <v>5</v>
      </c>
      <c r="CA11" s="38">
        <f t="shared" si="17"/>
        <v>6</v>
      </c>
      <c r="CB11" s="38">
        <f t="shared" si="18"/>
        <v>3</v>
      </c>
      <c r="CC11" s="38">
        <f t="shared" si="19"/>
        <v>8</v>
      </c>
      <c r="CD11" s="38">
        <f t="shared" si="20"/>
        <v>0</v>
      </c>
      <c r="CE11" s="38">
        <f t="shared" si="21"/>
        <v>8</v>
      </c>
      <c r="CF11" s="38">
        <f t="shared" si="22"/>
        <v>0</v>
      </c>
      <c r="CG11" s="38">
        <f t="shared" si="23"/>
        <v>8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6</v>
      </c>
    </row>
    <row r="12" spans="1:90" ht="21" customHeight="1" x14ac:dyDescent="0.2">
      <c r="A12" s="13" t="s">
        <v>11</v>
      </c>
      <c r="B12" s="15" t="s">
        <v>1</v>
      </c>
      <c r="C12" s="4">
        <v>10</v>
      </c>
      <c r="D12" s="4">
        <v>8</v>
      </c>
      <c r="E12" s="4">
        <v>2</v>
      </c>
      <c r="F12" s="4">
        <v>0</v>
      </c>
      <c r="G12" s="4">
        <v>0</v>
      </c>
      <c r="H12" s="4">
        <v>0</v>
      </c>
      <c r="I12" s="18">
        <f t="shared" si="0"/>
        <v>0</v>
      </c>
      <c r="J12" s="18">
        <f t="shared" si="28"/>
        <v>0</v>
      </c>
      <c r="K12" s="18">
        <f t="shared" si="29"/>
        <v>0</v>
      </c>
      <c r="L12" s="4">
        <v>1</v>
      </c>
      <c r="M12" s="4">
        <v>1</v>
      </c>
      <c r="N12" s="4">
        <v>0</v>
      </c>
      <c r="O12" s="18">
        <f t="shared" si="1"/>
        <v>2</v>
      </c>
      <c r="P12" s="18">
        <f t="shared" si="30"/>
        <v>6</v>
      </c>
      <c r="Q12" s="49">
        <f t="shared" si="31"/>
        <v>8</v>
      </c>
      <c r="R12" s="4">
        <v>2</v>
      </c>
      <c r="S12" s="4">
        <v>2</v>
      </c>
      <c r="T12" s="4">
        <v>7</v>
      </c>
      <c r="U12" s="49">
        <f t="shared" si="2"/>
        <v>11</v>
      </c>
      <c r="V12" s="49">
        <f t="shared" si="32"/>
        <v>-3</v>
      </c>
      <c r="W12" s="18">
        <f t="shared" si="33"/>
        <v>8</v>
      </c>
      <c r="X12" s="4"/>
      <c r="Y12" s="4"/>
      <c r="Z12" s="4"/>
      <c r="AA12" s="49">
        <f t="shared" si="3"/>
        <v>0</v>
      </c>
      <c r="AB12" s="49">
        <f t="shared" si="34"/>
        <v>0</v>
      </c>
      <c r="AC12" s="18">
        <f t="shared" si="35"/>
        <v>0</v>
      </c>
      <c r="AD12" s="4">
        <v>0</v>
      </c>
      <c r="AE12" s="4">
        <v>1</v>
      </c>
      <c r="AF12" s="4">
        <v>2</v>
      </c>
      <c r="AG12" s="49">
        <f t="shared" si="4"/>
        <v>3</v>
      </c>
      <c r="AH12" s="49">
        <f t="shared" si="36"/>
        <v>5</v>
      </c>
      <c r="AI12" s="18">
        <f t="shared" si="37"/>
        <v>8</v>
      </c>
      <c r="AJ12" s="4"/>
      <c r="AK12" s="4"/>
      <c r="AL12" s="4"/>
      <c r="AM12" s="49">
        <f t="shared" si="5"/>
        <v>0</v>
      </c>
      <c r="AN12" s="49">
        <f t="shared" si="38"/>
        <v>0</v>
      </c>
      <c r="AO12" s="18">
        <f t="shared" si="39"/>
        <v>0</v>
      </c>
      <c r="AP12" s="4">
        <v>1</v>
      </c>
      <c r="AQ12" s="4">
        <v>2</v>
      </c>
      <c r="AR12" s="4">
        <v>2</v>
      </c>
      <c r="AS12" s="49">
        <f t="shared" si="6"/>
        <v>5</v>
      </c>
      <c r="AT12" s="49">
        <f t="shared" si="40"/>
        <v>3</v>
      </c>
      <c r="AU12" s="18">
        <f t="shared" si="41"/>
        <v>8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4</v>
      </c>
      <c r="BU12" s="55">
        <f t="shared" si="12"/>
        <v>6</v>
      </c>
      <c r="BV12" s="55">
        <f t="shared" si="13"/>
        <v>11</v>
      </c>
      <c r="BW12" s="55">
        <f t="shared" si="50"/>
        <v>21</v>
      </c>
      <c r="BX12" s="55">
        <f t="shared" si="14"/>
        <v>11</v>
      </c>
      <c r="BY12" s="55">
        <f t="shared" si="15"/>
        <v>32</v>
      </c>
      <c r="BZ12" s="55">
        <f t="shared" si="16"/>
        <v>4</v>
      </c>
      <c r="CA12" s="38">
        <f t="shared" si="17"/>
        <v>0</v>
      </c>
      <c r="CB12" s="38">
        <f t="shared" si="18"/>
        <v>2</v>
      </c>
      <c r="CC12" s="38">
        <f t="shared" si="19"/>
        <v>8</v>
      </c>
      <c r="CD12" s="38">
        <f t="shared" si="20"/>
        <v>0</v>
      </c>
      <c r="CE12" s="38">
        <f t="shared" si="21"/>
        <v>8</v>
      </c>
      <c r="CF12" s="38">
        <f t="shared" si="22"/>
        <v>0</v>
      </c>
      <c r="CG12" s="38">
        <f t="shared" si="23"/>
        <v>8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7</v>
      </c>
    </row>
    <row r="13" spans="1:90" ht="21" customHeight="1" x14ac:dyDescent="0.2">
      <c r="A13" s="14" t="s">
        <v>10</v>
      </c>
      <c r="B13" s="15" t="s">
        <v>2</v>
      </c>
      <c r="C13" s="4">
        <v>7</v>
      </c>
      <c r="D13" s="4">
        <v>6</v>
      </c>
      <c r="E13" s="4">
        <v>1</v>
      </c>
      <c r="F13" s="4">
        <v>0</v>
      </c>
      <c r="G13" s="4">
        <v>0</v>
      </c>
      <c r="H13" s="4">
        <v>1</v>
      </c>
      <c r="I13" s="18">
        <f t="shared" si="0"/>
        <v>1</v>
      </c>
      <c r="J13" s="18">
        <f t="shared" si="28"/>
        <v>5</v>
      </c>
      <c r="K13" s="18">
        <f t="shared" si="29"/>
        <v>6</v>
      </c>
      <c r="L13" s="4">
        <v>0</v>
      </c>
      <c r="M13" s="4">
        <v>0</v>
      </c>
      <c r="N13" s="4">
        <v>1</v>
      </c>
      <c r="O13" s="18">
        <f t="shared" si="1"/>
        <v>1</v>
      </c>
      <c r="P13" s="18">
        <f t="shared" si="30"/>
        <v>5</v>
      </c>
      <c r="Q13" s="49">
        <f t="shared" si="31"/>
        <v>6</v>
      </c>
      <c r="R13" s="4">
        <v>0</v>
      </c>
      <c r="S13" s="4">
        <v>2</v>
      </c>
      <c r="T13" s="4">
        <v>4</v>
      </c>
      <c r="U13" s="49">
        <f t="shared" si="2"/>
        <v>6</v>
      </c>
      <c r="V13" s="49">
        <f t="shared" si="32"/>
        <v>0</v>
      </c>
      <c r="W13" s="18">
        <f t="shared" si="33"/>
        <v>6</v>
      </c>
      <c r="X13" s="4"/>
      <c r="Y13" s="4"/>
      <c r="Z13" s="4"/>
      <c r="AA13" s="49">
        <f t="shared" si="3"/>
        <v>0</v>
      </c>
      <c r="AB13" s="49">
        <f t="shared" si="34"/>
        <v>0</v>
      </c>
      <c r="AC13" s="18">
        <f t="shared" si="35"/>
        <v>0</v>
      </c>
      <c r="AD13" s="4">
        <v>0</v>
      </c>
      <c r="AE13" s="4">
        <v>1</v>
      </c>
      <c r="AF13" s="4">
        <v>1</v>
      </c>
      <c r="AG13" s="49">
        <f t="shared" si="4"/>
        <v>2</v>
      </c>
      <c r="AH13" s="49">
        <f t="shared" si="36"/>
        <v>4</v>
      </c>
      <c r="AI13" s="18">
        <f t="shared" si="37"/>
        <v>6</v>
      </c>
      <c r="AJ13" s="4"/>
      <c r="AK13" s="4"/>
      <c r="AL13" s="4"/>
      <c r="AM13" s="49">
        <f t="shared" si="5"/>
        <v>0</v>
      </c>
      <c r="AN13" s="49">
        <f t="shared" si="38"/>
        <v>0</v>
      </c>
      <c r="AO13" s="18">
        <f t="shared" si="39"/>
        <v>0</v>
      </c>
      <c r="AP13" s="4">
        <v>1</v>
      </c>
      <c r="AQ13" s="4">
        <v>2</v>
      </c>
      <c r="AR13" s="4">
        <v>2</v>
      </c>
      <c r="AS13" s="49">
        <f t="shared" si="6"/>
        <v>5</v>
      </c>
      <c r="AT13" s="49">
        <f t="shared" si="40"/>
        <v>1</v>
      </c>
      <c r="AU13" s="18">
        <f t="shared" si="41"/>
        <v>6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1</v>
      </c>
      <c r="BU13" s="55">
        <f t="shared" si="12"/>
        <v>5</v>
      </c>
      <c r="BV13" s="55">
        <f t="shared" si="13"/>
        <v>9</v>
      </c>
      <c r="BW13" s="55">
        <f t="shared" si="50"/>
        <v>15</v>
      </c>
      <c r="BX13" s="55">
        <f t="shared" si="14"/>
        <v>15</v>
      </c>
      <c r="BY13" s="55">
        <f t="shared" si="15"/>
        <v>30</v>
      </c>
      <c r="BZ13" s="55">
        <f t="shared" si="16"/>
        <v>5</v>
      </c>
      <c r="CA13" s="38">
        <f t="shared" si="17"/>
        <v>1</v>
      </c>
      <c r="CB13" s="38">
        <f t="shared" si="18"/>
        <v>1</v>
      </c>
      <c r="CC13" s="38">
        <f t="shared" si="19"/>
        <v>6</v>
      </c>
      <c r="CD13" s="38">
        <f t="shared" si="20"/>
        <v>0</v>
      </c>
      <c r="CE13" s="38">
        <f t="shared" si="21"/>
        <v>6</v>
      </c>
      <c r="CF13" s="38">
        <f t="shared" si="22"/>
        <v>0</v>
      </c>
      <c r="CG13" s="38">
        <f t="shared" si="23"/>
        <v>6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6</v>
      </c>
    </row>
    <row r="14" spans="1:90" ht="21" customHeight="1" x14ac:dyDescent="0.2">
      <c r="A14" s="13" t="s">
        <v>13</v>
      </c>
      <c r="B14" s="15" t="s">
        <v>3</v>
      </c>
      <c r="C14" s="4">
        <v>5</v>
      </c>
      <c r="D14" s="4">
        <v>5</v>
      </c>
      <c r="E14" s="4">
        <v>0</v>
      </c>
      <c r="F14" s="4">
        <v>0</v>
      </c>
      <c r="G14" s="4">
        <v>0</v>
      </c>
      <c r="H14" s="4">
        <v>1</v>
      </c>
      <c r="I14" s="18">
        <f t="shared" si="0"/>
        <v>1</v>
      </c>
      <c r="J14" s="18">
        <f t="shared" si="28"/>
        <v>4</v>
      </c>
      <c r="K14" s="18">
        <f t="shared" si="29"/>
        <v>5</v>
      </c>
      <c r="L14" s="4">
        <v>1</v>
      </c>
      <c r="M14" s="4">
        <v>1</v>
      </c>
      <c r="N14" s="4">
        <v>1</v>
      </c>
      <c r="O14" s="18">
        <f t="shared" si="1"/>
        <v>3</v>
      </c>
      <c r="P14" s="18">
        <f t="shared" si="30"/>
        <v>2</v>
      </c>
      <c r="Q14" s="49">
        <f t="shared" si="31"/>
        <v>5</v>
      </c>
      <c r="R14" s="4">
        <v>1</v>
      </c>
      <c r="S14" s="4">
        <v>4</v>
      </c>
      <c r="T14" s="4">
        <v>2</v>
      </c>
      <c r="U14" s="49">
        <f t="shared" si="2"/>
        <v>7</v>
      </c>
      <c r="V14" s="49">
        <f t="shared" si="32"/>
        <v>-2</v>
      </c>
      <c r="W14" s="18">
        <f t="shared" si="33"/>
        <v>5</v>
      </c>
      <c r="X14" s="4"/>
      <c r="Y14" s="4"/>
      <c r="Z14" s="4"/>
      <c r="AA14" s="49">
        <f t="shared" si="3"/>
        <v>0</v>
      </c>
      <c r="AB14" s="49">
        <f t="shared" si="34"/>
        <v>0</v>
      </c>
      <c r="AC14" s="18">
        <f t="shared" si="35"/>
        <v>0</v>
      </c>
      <c r="AD14" s="4">
        <v>0</v>
      </c>
      <c r="AE14" s="4">
        <v>2</v>
      </c>
      <c r="AF14" s="4">
        <v>1</v>
      </c>
      <c r="AG14" s="49">
        <f t="shared" si="4"/>
        <v>3</v>
      </c>
      <c r="AH14" s="49">
        <f t="shared" si="36"/>
        <v>2</v>
      </c>
      <c r="AI14" s="18">
        <f t="shared" si="37"/>
        <v>5</v>
      </c>
      <c r="AJ14" s="4"/>
      <c r="AK14" s="4"/>
      <c r="AL14" s="4"/>
      <c r="AM14" s="49">
        <f t="shared" si="5"/>
        <v>0</v>
      </c>
      <c r="AN14" s="49">
        <f t="shared" si="38"/>
        <v>0</v>
      </c>
      <c r="AO14" s="18">
        <f t="shared" si="39"/>
        <v>0</v>
      </c>
      <c r="AP14" s="4">
        <v>2</v>
      </c>
      <c r="AQ14" s="4">
        <v>3</v>
      </c>
      <c r="AR14" s="4">
        <v>3</v>
      </c>
      <c r="AS14" s="49">
        <f t="shared" si="6"/>
        <v>8</v>
      </c>
      <c r="AT14" s="49">
        <f t="shared" si="40"/>
        <v>-3</v>
      </c>
      <c r="AU14" s="18">
        <f t="shared" si="41"/>
        <v>5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>
        <v>1</v>
      </c>
      <c r="BC14" s="4">
        <v>2</v>
      </c>
      <c r="BD14" s="4">
        <v>2</v>
      </c>
      <c r="BE14" s="49">
        <f t="shared" si="8"/>
        <v>5</v>
      </c>
      <c r="BF14" s="49">
        <f t="shared" si="44"/>
        <v>0</v>
      </c>
      <c r="BG14" s="18">
        <f t="shared" si="45"/>
        <v>5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5</v>
      </c>
      <c r="BU14" s="55">
        <f t="shared" si="12"/>
        <v>12</v>
      </c>
      <c r="BV14" s="55">
        <f t="shared" si="13"/>
        <v>10</v>
      </c>
      <c r="BW14" s="55">
        <f t="shared" si="50"/>
        <v>27</v>
      </c>
      <c r="BX14" s="55">
        <f t="shared" si="14"/>
        <v>3</v>
      </c>
      <c r="BY14" s="55">
        <f t="shared" si="15"/>
        <v>30</v>
      </c>
      <c r="BZ14" s="55">
        <f t="shared" si="16"/>
        <v>6</v>
      </c>
      <c r="CA14" s="38">
        <f t="shared" si="17"/>
        <v>1</v>
      </c>
      <c r="CB14" s="38">
        <f t="shared" si="18"/>
        <v>3</v>
      </c>
      <c r="CC14" s="38">
        <f t="shared" si="19"/>
        <v>5</v>
      </c>
      <c r="CD14" s="38">
        <f t="shared" si="20"/>
        <v>0</v>
      </c>
      <c r="CE14" s="38">
        <f t="shared" si="21"/>
        <v>5</v>
      </c>
      <c r="CF14" s="38">
        <f t="shared" si="22"/>
        <v>0</v>
      </c>
      <c r="CG14" s="38">
        <f t="shared" si="23"/>
        <v>5</v>
      </c>
      <c r="CH14" s="38">
        <f t="shared" si="24"/>
        <v>0</v>
      </c>
      <c r="CI14" s="38">
        <f t="shared" si="25"/>
        <v>5</v>
      </c>
      <c r="CJ14" s="38">
        <f t="shared" si="26"/>
        <v>0</v>
      </c>
      <c r="CK14" s="38">
        <f t="shared" si="27"/>
        <v>0</v>
      </c>
      <c r="CL14" s="43">
        <f t="shared" si="51"/>
        <v>5</v>
      </c>
    </row>
    <row r="15" spans="1:90" ht="21" customHeight="1" x14ac:dyDescent="0.2">
      <c r="A15" s="12" t="s">
        <v>12</v>
      </c>
      <c r="B15" s="15" t="s">
        <v>2</v>
      </c>
      <c r="C15" s="4">
        <v>9</v>
      </c>
      <c r="D15" s="4">
        <v>5</v>
      </c>
      <c r="E15" s="4">
        <v>4</v>
      </c>
      <c r="F15" s="4">
        <v>0</v>
      </c>
      <c r="G15" s="4">
        <v>1</v>
      </c>
      <c r="H15" s="4">
        <v>1</v>
      </c>
      <c r="I15" s="18">
        <f t="shared" si="0"/>
        <v>2</v>
      </c>
      <c r="J15" s="18">
        <f t="shared" si="28"/>
        <v>3</v>
      </c>
      <c r="K15" s="18">
        <f t="shared" si="29"/>
        <v>5</v>
      </c>
      <c r="L15" s="4">
        <v>0</v>
      </c>
      <c r="M15" s="4">
        <v>0</v>
      </c>
      <c r="N15" s="4">
        <v>0</v>
      </c>
      <c r="O15" s="18">
        <f t="shared" si="1"/>
        <v>0</v>
      </c>
      <c r="P15" s="18">
        <f t="shared" si="30"/>
        <v>0</v>
      </c>
      <c r="Q15" s="49">
        <f t="shared" si="31"/>
        <v>0</v>
      </c>
      <c r="R15" s="4">
        <v>2</v>
      </c>
      <c r="S15" s="4">
        <v>4</v>
      </c>
      <c r="T15" s="4">
        <v>6</v>
      </c>
      <c r="U15" s="49">
        <f t="shared" si="2"/>
        <v>12</v>
      </c>
      <c r="V15" s="49">
        <f t="shared" si="32"/>
        <v>-7</v>
      </c>
      <c r="W15" s="18">
        <f t="shared" si="33"/>
        <v>5</v>
      </c>
      <c r="X15" s="4"/>
      <c r="Y15" s="4"/>
      <c r="Z15" s="4"/>
      <c r="AA15" s="49">
        <f t="shared" si="3"/>
        <v>0</v>
      </c>
      <c r="AB15" s="49">
        <f t="shared" si="34"/>
        <v>0</v>
      </c>
      <c r="AC15" s="18">
        <f t="shared" si="35"/>
        <v>0</v>
      </c>
      <c r="AD15" s="4">
        <v>0</v>
      </c>
      <c r="AE15" s="4">
        <v>1</v>
      </c>
      <c r="AF15" s="4">
        <v>1</v>
      </c>
      <c r="AG15" s="49">
        <f t="shared" si="4"/>
        <v>2</v>
      </c>
      <c r="AH15" s="49">
        <f t="shared" si="36"/>
        <v>3</v>
      </c>
      <c r="AI15" s="18">
        <f t="shared" si="37"/>
        <v>5</v>
      </c>
      <c r="AJ15" s="4"/>
      <c r="AK15" s="4"/>
      <c r="AL15" s="4"/>
      <c r="AM15" s="49">
        <f t="shared" si="5"/>
        <v>0</v>
      </c>
      <c r="AN15" s="49">
        <f t="shared" si="38"/>
        <v>0</v>
      </c>
      <c r="AO15" s="18">
        <f t="shared" si="39"/>
        <v>0</v>
      </c>
      <c r="AP15" s="4">
        <v>1</v>
      </c>
      <c r="AQ15" s="4">
        <v>3</v>
      </c>
      <c r="AR15" s="4">
        <v>4</v>
      </c>
      <c r="AS15" s="49">
        <f t="shared" si="6"/>
        <v>8</v>
      </c>
      <c r="AT15" s="49">
        <f t="shared" si="40"/>
        <v>-3</v>
      </c>
      <c r="AU15" s="18">
        <f t="shared" si="41"/>
        <v>5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>
        <v>1</v>
      </c>
      <c r="BC15" s="4">
        <v>2</v>
      </c>
      <c r="BD15" s="4">
        <v>2</v>
      </c>
      <c r="BE15" s="49">
        <f t="shared" si="8"/>
        <v>5</v>
      </c>
      <c r="BF15" s="49">
        <f t="shared" si="44"/>
        <v>0</v>
      </c>
      <c r="BG15" s="18">
        <f t="shared" si="45"/>
        <v>5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4</v>
      </c>
      <c r="BU15" s="55">
        <f t="shared" si="12"/>
        <v>11</v>
      </c>
      <c r="BV15" s="55">
        <f t="shared" si="13"/>
        <v>14</v>
      </c>
      <c r="BW15" s="55">
        <f t="shared" si="50"/>
        <v>29</v>
      </c>
      <c r="BX15" s="55">
        <f t="shared" si="14"/>
        <v>-4</v>
      </c>
      <c r="BY15" s="55">
        <f t="shared" si="15"/>
        <v>25</v>
      </c>
      <c r="BZ15" s="55">
        <f t="shared" si="16"/>
        <v>5</v>
      </c>
      <c r="CA15" s="38">
        <f t="shared" si="17"/>
        <v>2</v>
      </c>
      <c r="CB15" s="38">
        <f t="shared" si="18"/>
        <v>0</v>
      </c>
      <c r="CC15" s="38">
        <f t="shared" si="19"/>
        <v>5</v>
      </c>
      <c r="CD15" s="38">
        <f t="shared" si="20"/>
        <v>0</v>
      </c>
      <c r="CE15" s="38">
        <f t="shared" si="21"/>
        <v>5</v>
      </c>
      <c r="CF15" s="38">
        <f t="shared" si="22"/>
        <v>0</v>
      </c>
      <c r="CG15" s="38">
        <f t="shared" si="23"/>
        <v>5</v>
      </c>
      <c r="CH15" s="38">
        <f t="shared" si="24"/>
        <v>0</v>
      </c>
      <c r="CI15" s="38">
        <f t="shared" si="25"/>
        <v>5</v>
      </c>
      <c r="CJ15" s="38">
        <f t="shared" si="26"/>
        <v>0</v>
      </c>
      <c r="CK15" s="38">
        <f t="shared" si="27"/>
        <v>0</v>
      </c>
      <c r="CL15" s="43">
        <f t="shared" si="51"/>
        <v>6</v>
      </c>
    </row>
    <row r="16" spans="1:90" ht="21" customHeight="1" x14ac:dyDescent="0.2">
      <c r="A16" s="13" t="s">
        <v>15</v>
      </c>
      <c r="B16" s="15" t="s">
        <v>3</v>
      </c>
      <c r="C16" s="4">
        <v>10</v>
      </c>
      <c r="D16" s="4">
        <v>8</v>
      </c>
      <c r="E16" s="4">
        <v>2</v>
      </c>
      <c r="F16" s="4">
        <v>1</v>
      </c>
      <c r="G16" s="4">
        <v>1</v>
      </c>
      <c r="H16" s="4">
        <v>2</v>
      </c>
      <c r="I16" s="18">
        <f t="shared" si="0"/>
        <v>4</v>
      </c>
      <c r="J16" s="18">
        <f t="shared" si="28"/>
        <v>4</v>
      </c>
      <c r="K16" s="18">
        <f t="shared" si="29"/>
        <v>8</v>
      </c>
      <c r="L16" s="4">
        <v>1</v>
      </c>
      <c r="M16" s="4">
        <v>1</v>
      </c>
      <c r="N16" s="4">
        <v>1</v>
      </c>
      <c r="O16" s="18">
        <f t="shared" si="1"/>
        <v>3</v>
      </c>
      <c r="P16" s="18">
        <f t="shared" si="30"/>
        <v>5</v>
      </c>
      <c r="Q16" s="49">
        <f t="shared" si="31"/>
        <v>8</v>
      </c>
      <c r="R16" s="4">
        <v>3</v>
      </c>
      <c r="S16" s="4">
        <v>11</v>
      </c>
      <c r="T16" s="4">
        <v>7</v>
      </c>
      <c r="U16" s="49">
        <f t="shared" si="2"/>
        <v>21</v>
      </c>
      <c r="V16" s="49">
        <f t="shared" si="32"/>
        <v>-13</v>
      </c>
      <c r="W16" s="18">
        <f t="shared" si="33"/>
        <v>8</v>
      </c>
      <c r="X16" s="4"/>
      <c r="Y16" s="4"/>
      <c r="Z16" s="4"/>
      <c r="AA16" s="49">
        <f t="shared" si="3"/>
        <v>0</v>
      </c>
      <c r="AB16" s="49">
        <f t="shared" si="34"/>
        <v>0</v>
      </c>
      <c r="AC16" s="18">
        <f t="shared" si="35"/>
        <v>0</v>
      </c>
      <c r="AD16" s="4">
        <v>1</v>
      </c>
      <c r="AE16" s="4">
        <v>1</v>
      </c>
      <c r="AF16" s="4">
        <v>1</v>
      </c>
      <c r="AG16" s="49">
        <f t="shared" si="4"/>
        <v>3</v>
      </c>
      <c r="AH16" s="49">
        <f t="shared" si="36"/>
        <v>5</v>
      </c>
      <c r="AI16" s="18">
        <f t="shared" si="37"/>
        <v>8</v>
      </c>
      <c r="AJ16" s="4"/>
      <c r="AK16" s="4"/>
      <c r="AL16" s="4"/>
      <c r="AM16" s="49">
        <f t="shared" si="5"/>
        <v>0</v>
      </c>
      <c r="AN16" s="49">
        <f t="shared" si="38"/>
        <v>0</v>
      </c>
      <c r="AO16" s="18">
        <f t="shared" si="39"/>
        <v>0</v>
      </c>
      <c r="AP16" s="4">
        <v>2</v>
      </c>
      <c r="AQ16" s="4">
        <v>2</v>
      </c>
      <c r="AR16" s="4">
        <v>4</v>
      </c>
      <c r="AS16" s="49">
        <f t="shared" si="6"/>
        <v>8</v>
      </c>
      <c r="AT16" s="49">
        <f t="shared" si="40"/>
        <v>0</v>
      </c>
      <c r="AU16" s="18">
        <f t="shared" si="41"/>
        <v>8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>
        <v>1</v>
      </c>
      <c r="BC16" s="4">
        <v>1</v>
      </c>
      <c r="BD16" s="4">
        <v>2</v>
      </c>
      <c r="BE16" s="49">
        <f t="shared" si="8"/>
        <v>4</v>
      </c>
      <c r="BF16" s="49">
        <f t="shared" si="44"/>
        <v>4</v>
      </c>
      <c r="BG16" s="18">
        <f t="shared" si="45"/>
        <v>8</v>
      </c>
      <c r="BH16" s="4">
        <v>1</v>
      </c>
      <c r="BI16" s="4">
        <v>3</v>
      </c>
      <c r="BJ16" s="4">
        <v>4</v>
      </c>
      <c r="BK16" s="49">
        <f t="shared" si="9"/>
        <v>8</v>
      </c>
      <c r="BL16" s="49">
        <f t="shared" si="46"/>
        <v>0</v>
      </c>
      <c r="BM16" s="18">
        <f t="shared" si="47"/>
        <v>8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10</v>
      </c>
      <c r="BU16" s="55">
        <f t="shared" si="12"/>
        <v>20</v>
      </c>
      <c r="BV16" s="55">
        <f t="shared" si="13"/>
        <v>21</v>
      </c>
      <c r="BW16" s="55">
        <f t="shared" si="50"/>
        <v>51</v>
      </c>
      <c r="BX16" s="55">
        <f t="shared" si="14"/>
        <v>5</v>
      </c>
      <c r="BY16" s="55">
        <f t="shared" si="15"/>
        <v>56</v>
      </c>
      <c r="BZ16" s="55">
        <f t="shared" si="16"/>
        <v>7</v>
      </c>
      <c r="CA16" s="38">
        <f t="shared" si="17"/>
        <v>4</v>
      </c>
      <c r="CB16" s="38">
        <f t="shared" si="18"/>
        <v>3</v>
      </c>
      <c r="CC16" s="38">
        <f t="shared" si="19"/>
        <v>8</v>
      </c>
      <c r="CD16" s="38">
        <f t="shared" si="20"/>
        <v>0</v>
      </c>
      <c r="CE16" s="38">
        <f t="shared" si="21"/>
        <v>8</v>
      </c>
      <c r="CF16" s="38">
        <f t="shared" si="22"/>
        <v>0</v>
      </c>
      <c r="CG16" s="38">
        <f t="shared" si="23"/>
        <v>8</v>
      </c>
      <c r="CH16" s="38">
        <f t="shared" si="24"/>
        <v>0</v>
      </c>
      <c r="CI16" s="38">
        <f t="shared" si="25"/>
        <v>8</v>
      </c>
      <c r="CJ16" s="38">
        <f t="shared" si="26"/>
        <v>8</v>
      </c>
      <c r="CK16" s="38">
        <f t="shared" si="27"/>
        <v>0</v>
      </c>
      <c r="CL16" s="43">
        <f t="shared" si="51"/>
        <v>4</v>
      </c>
    </row>
    <row r="17" spans="1:90" ht="21" customHeight="1" x14ac:dyDescent="0.2">
      <c r="A17" s="12" t="s">
        <v>14</v>
      </c>
      <c r="B17" s="15" t="s">
        <v>2</v>
      </c>
      <c r="C17" s="4">
        <v>15</v>
      </c>
      <c r="D17" s="4">
        <v>10</v>
      </c>
      <c r="E17" s="4">
        <v>5</v>
      </c>
      <c r="F17" s="4">
        <v>1</v>
      </c>
      <c r="G17" s="4">
        <v>1</v>
      </c>
      <c r="H17" s="4">
        <v>1</v>
      </c>
      <c r="I17" s="18">
        <f t="shared" si="0"/>
        <v>3</v>
      </c>
      <c r="J17" s="18">
        <f t="shared" si="28"/>
        <v>7</v>
      </c>
      <c r="K17" s="18">
        <f t="shared" si="29"/>
        <v>10</v>
      </c>
      <c r="L17" s="4">
        <v>0</v>
      </c>
      <c r="M17" s="4">
        <v>1</v>
      </c>
      <c r="N17" s="4">
        <v>1</v>
      </c>
      <c r="O17" s="18">
        <f t="shared" si="1"/>
        <v>2</v>
      </c>
      <c r="P17" s="18">
        <f t="shared" si="30"/>
        <v>8</v>
      </c>
      <c r="Q17" s="49">
        <f t="shared" si="31"/>
        <v>10</v>
      </c>
      <c r="R17" s="4">
        <v>7</v>
      </c>
      <c r="S17" s="4">
        <v>8</v>
      </c>
      <c r="T17" s="4">
        <v>4</v>
      </c>
      <c r="U17" s="49">
        <f t="shared" si="2"/>
        <v>19</v>
      </c>
      <c r="V17" s="49">
        <f t="shared" si="32"/>
        <v>-9</v>
      </c>
      <c r="W17" s="18">
        <f t="shared" si="33"/>
        <v>10</v>
      </c>
      <c r="X17" s="4"/>
      <c r="Y17" s="4"/>
      <c r="Z17" s="4"/>
      <c r="AA17" s="49">
        <f t="shared" si="3"/>
        <v>0</v>
      </c>
      <c r="AB17" s="49">
        <f t="shared" si="34"/>
        <v>0</v>
      </c>
      <c r="AC17" s="18">
        <f t="shared" si="35"/>
        <v>0</v>
      </c>
      <c r="AD17" s="4">
        <v>0</v>
      </c>
      <c r="AE17" s="4">
        <v>2</v>
      </c>
      <c r="AF17" s="4"/>
      <c r="AG17" s="49">
        <f t="shared" si="4"/>
        <v>2</v>
      </c>
      <c r="AH17" s="49">
        <f t="shared" si="36"/>
        <v>8</v>
      </c>
      <c r="AI17" s="18">
        <f t="shared" si="37"/>
        <v>10</v>
      </c>
      <c r="AJ17" s="4"/>
      <c r="AK17" s="4"/>
      <c r="AL17" s="4"/>
      <c r="AM17" s="49">
        <f t="shared" si="5"/>
        <v>0</v>
      </c>
      <c r="AN17" s="49">
        <f t="shared" si="38"/>
        <v>0</v>
      </c>
      <c r="AO17" s="18">
        <f t="shared" si="39"/>
        <v>0</v>
      </c>
      <c r="AP17" s="4">
        <v>2</v>
      </c>
      <c r="AQ17" s="4">
        <v>3</v>
      </c>
      <c r="AR17" s="4">
        <v>2</v>
      </c>
      <c r="AS17" s="49">
        <f t="shared" si="6"/>
        <v>7</v>
      </c>
      <c r="AT17" s="49">
        <f t="shared" si="40"/>
        <v>3</v>
      </c>
      <c r="AU17" s="18">
        <f t="shared" si="41"/>
        <v>10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>
        <v>0</v>
      </c>
      <c r="BC17" s="4">
        <v>1</v>
      </c>
      <c r="BD17" s="4">
        <v>3</v>
      </c>
      <c r="BE17" s="49">
        <f t="shared" si="8"/>
        <v>4</v>
      </c>
      <c r="BF17" s="49">
        <f t="shared" si="44"/>
        <v>6</v>
      </c>
      <c r="BG17" s="18">
        <f t="shared" si="45"/>
        <v>10</v>
      </c>
      <c r="BH17" s="4">
        <v>1</v>
      </c>
      <c r="BI17" s="4">
        <v>2</v>
      </c>
      <c r="BJ17" s="4">
        <v>3</v>
      </c>
      <c r="BK17" s="49">
        <f t="shared" si="9"/>
        <v>6</v>
      </c>
      <c r="BL17" s="49">
        <f t="shared" si="46"/>
        <v>4</v>
      </c>
      <c r="BM17" s="18">
        <f t="shared" si="47"/>
        <v>10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11</v>
      </c>
      <c r="BU17" s="55">
        <f t="shared" si="12"/>
        <v>18</v>
      </c>
      <c r="BV17" s="55">
        <f t="shared" si="13"/>
        <v>14</v>
      </c>
      <c r="BW17" s="55">
        <f t="shared" si="50"/>
        <v>43</v>
      </c>
      <c r="BX17" s="55">
        <f t="shared" si="14"/>
        <v>27</v>
      </c>
      <c r="BY17" s="55">
        <f t="shared" si="15"/>
        <v>70</v>
      </c>
      <c r="BZ17" s="55">
        <f t="shared" si="16"/>
        <v>7</v>
      </c>
      <c r="CA17" s="38">
        <f t="shared" si="17"/>
        <v>3</v>
      </c>
      <c r="CB17" s="38">
        <f t="shared" si="18"/>
        <v>2</v>
      </c>
      <c r="CC17" s="38">
        <f t="shared" si="19"/>
        <v>10</v>
      </c>
      <c r="CD17" s="38">
        <f t="shared" si="20"/>
        <v>0</v>
      </c>
      <c r="CE17" s="38">
        <f t="shared" si="21"/>
        <v>10</v>
      </c>
      <c r="CF17" s="38">
        <f t="shared" si="22"/>
        <v>0</v>
      </c>
      <c r="CG17" s="38">
        <f t="shared" si="23"/>
        <v>10</v>
      </c>
      <c r="CH17" s="38">
        <f t="shared" si="24"/>
        <v>0</v>
      </c>
      <c r="CI17" s="38">
        <f t="shared" si="25"/>
        <v>10</v>
      </c>
      <c r="CJ17" s="38">
        <f t="shared" si="26"/>
        <v>10</v>
      </c>
      <c r="CK17" s="38">
        <f t="shared" si="27"/>
        <v>0</v>
      </c>
      <c r="CL17" s="43">
        <f t="shared" si="51"/>
        <v>4</v>
      </c>
    </row>
    <row r="18" spans="1:90" ht="21" customHeight="1" x14ac:dyDescent="0.2">
      <c r="A18" s="13" t="s">
        <v>17</v>
      </c>
      <c r="B18" s="15" t="s">
        <v>3</v>
      </c>
      <c r="C18" s="4">
        <v>6</v>
      </c>
      <c r="D18" s="4">
        <v>5</v>
      </c>
      <c r="E18" s="4">
        <v>1</v>
      </c>
      <c r="F18" s="4">
        <v>1</v>
      </c>
      <c r="G18" s="4">
        <v>2</v>
      </c>
      <c r="H18" s="4">
        <v>3</v>
      </c>
      <c r="I18" s="18">
        <f t="shared" si="0"/>
        <v>6</v>
      </c>
      <c r="J18" s="18">
        <f t="shared" si="28"/>
        <v>-1</v>
      </c>
      <c r="K18" s="18">
        <f t="shared" si="29"/>
        <v>5</v>
      </c>
      <c r="L18" s="4">
        <v>1</v>
      </c>
      <c r="M18" s="4">
        <v>2</v>
      </c>
      <c r="N18" s="4">
        <v>3</v>
      </c>
      <c r="O18" s="18">
        <f t="shared" si="1"/>
        <v>6</v>
      </c>
      <c r="P18" s="18">
        <f t="shared" si="30"/>
        <v>-1</v>
      </c>
      <c r="Q18" s="49">
        <f t="shared" si="31"/>
        <v>5</v>
      </c>
      <c r="R18" s="4">
        <v>6</v>
      </c>
      <c r="S18" s="4">
        <v>7</v>
      </c>
      <c r="T18" s="4">
        <v>6</v>
      </c>
      <c r="U18" s="49">
        <f t="shared" si="2"/>
        <v>19</v>
      </c>
      <c r="V18" s="49">
        <f t="shared" si="32"/>
        <v>-14</v>
      </c>
      <c r="W18" s="18">
        <f t="shared" si="33"/>
        <v>5</v>
      </c>
      <c r="X18" s="4"/>
      <c r="Y18" s="4"/>
      <c r="Z18" s="4"/>
      <c r="AA18" s="49">
        <f t="shared" si="3"/>
        <v>0</v>
      </c>
      <c r="AB18" s="49">
        <f t="shared" si="34"/>
        <v>0</v>
      </c>
      <c r="AC18" s="18">
        <f t="shared" si="35"/>
        <v>0</v>
      </c>
      <c r="AD18" s="4">
        <v>1</v>
      </c>
      <c r="AE18" s="4">
        <v>2</v>
      </c>
      <c r="AF18" s="4">
        <v>1</v>
      </c>
      <c r="AG18" s="49">
        <f t="shared" si="4"/>
        <v>4</v>
      </c>
      <c r="AH18" s="49">
        <f t="shared" si="36"/>
        <v>1</v>
      </c>
      <c r="AI18" s="18">
        <f t="shared" si="37"/>
        <v>5</v>
      </c>
      <c r="AJ18" s="4"/>
      <c r="AK18" s="4"/>
      <c r="AL18" s="4"/>
      <c r="AM18" s="49">
        <f t="shared" si="5"/>
        <v>0</v>
      </c>
      <c r="AN18" s="49">
        <f t="shared" si="38"/>
        <v>0</v>
      </c>
      <c r="AO18" s="18">
        <f t="shared" si="39"/>
        <v>0</v>
      </c>
      <c r="AP18" s="4">
        <v>2</v>
      </c>
      <c r="AQ18" s="4">
        <v>4</v>
      </c>
      <c r="AR18" s="4">
        <v>3</v>
      </c>
      <c r="AS18" s="49">
        <f t="shared" si="6"/>
        <v>9</v>
      </c>
      <c r="AT18" s="49">
        <f t="shared" si="40"/>
        <v>-4</v>
      </c>
      <c r="AU18" s="18">
        <f t="shared" si="41"/>
        <v>5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>
        <v>2</v>
      </c>
      <c r="BC18" s="4">
        <v>3</v>
      </c>
      <c r="BD18" s="4">
        <v>3</v>
      </c>
      <c r="BE18" s="49">
        <f t="shared" si="8"/>
        <v>8</v>
      </c>
      <c r="BF18" s="49">
        <f t="shared" si="44"/>
        <v>-3</v>
      </c>
      <c r="BG18" s="18">
        <f t="shared" si="45"/>
        <v>5</v>
      </c>
      <c r="BH18" s="4">
        <v>2</v>
      </c>
      <c r="BI18" s="4">
        <v>3</v>
      </c>
      <c r="BJ18" s="4">
        <v>4</v>
      </c>
      <c r="BK18" s="49">
        <f t="shared" si="9"/>
        <v>9</v>
      </c>
      <c r="BL18" s="49">
        <f t="shared" si="46"/>
        <v>-4</v>
      </c>
      <c r="BM18" s="18">
        <f t="shared" si="47"/>
        <v>5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15</v>
      </c>
      <c r="BU18" s="55">
        <f t="shared" si="12"/>
        <v>23</v>
      </c>
      <c r="BV18" s="55">
        <f t="shared" si="13"/>
        <v>23</v>
      </c>
      <c r="BW18" s="55">
        <f t="shared" si="50"/>
        <v>61</v>
      </c>
      <c r="BX18" s="55">
        <f t="shared" si="14"/>
        <v>-26</v>
      </c>
      <c r="BY18" s="55">
        <f t="shared" si="15"/>
        <v>35</v>
      </c>
      <c r="BZ18" s="55">
        <f t="shared" si="16"/>
        <v>7</v>
      </c>
      <c r="CA18" s="38">
        <f t="shared" si="17"/>
        <v>6</v>
      </c>
      <c r="CB18" s="38">
        <f t="shared" si="18"/>
        <v>6</v>
      </c>
      <c r="CC18" s="38">
        <f t="shared" si="19"/>
        <v>5</v>
      </c>
      <c r="CD18" s="38">
        <f t="shared" si="20"/>
        <v>0</v>
      </c>
      <c r="CE18" s="38">
        <f t="shared" si="21"/>
        <v>5</v>
      </c>
      <c r="CF18" s="38">
        <f t="shared" si="22"/>
        <v>0</v>
      </c>
      <c r="CG18" s="38">
        <f t="shared" si="23"/>
        <v>5</v>
      </c>
      <c r="CH18" s="38">
        <f t="shared" si="24"/>
        <v>0</v>
      </c>
      <c r="CI18" s="38">
        <f t="shared" si="25"/>
        <v>5</v>
      </c>
      <c r="CJ18" s="38">
        <f t="shared" si="26"/>
        <v>5</v>
      </c>
      <c r="CK18" s="38">
        <f t="shared" si="27"/>
        <v>0</v>
      </c>
      <c r="CL18" s="43">
        <f t="shared" si="51"/>
        <v>4</v>
      </c>
    </row>
    <row r="19" spans="1:90" ht="21" customHeight="1" x14ac:dyDescent="0.2">
      <c r="A19" s="14" t="s">
        <v>16</v>
      </c>
      <c r="B19" s="15" t="s">
        <v>2</v>
      </c>
      <c r="C19" s="4">
        <v>9</v>
      </c>
      <c r="D19" s="4">
        <v>7</v>
      </c>
      <c r="E19" s="4">
        <v>2</v>
      </c>
      <c r="F19" s="4">
        <v>1</v>
      </c>
      <c r="G19" s="4">
        <v>1</v>
      </c>
      <c r="H19" s="4">
        <v>2</v>
      </c>
      <c r="I19" s="18">
        <f t="shared" si="0"/>
        <v>4</v>
      </c>
      <c r="J19" s="18">
        <f t="shared" si="28"/>
        <v>3</v>
      </c>
      <c r="K19" s="18">
        <f t="shared" si="29"/>
        <v>7</v>
      </c>
      <c r="L19" s="4"/>
      <c r="M19" s="4">
        <v>1</v>
      </c>
      <c r="N19" s="4">
        <v>2</v>
      </c>
      <c r="O19" s="18">
        <f t="shared" si="1"/>
        <v>3</v>
      </c>
      <c r="P19" s="18">
        <f t="shared" si="30"/>
        <v>4</v>
      </c>
      <c r="Q19" s="49">
        <f t="shared" si="31"/>
        <v>7</v>
      </c>
      <c r="R19" s="4">
        <v>4</v>
      </c>
      <c r="S19" s="4">
        <v>4</v>
      </c>
      <c r="T19" s="4">
        <v>3</v>
      </c>
      <c r="U19" s="49">
        <f t="shared" si="2"/>
        <v>11</v>
      </c>
      <c r="V19" s="49">
        <f t="shared" si="32"/>
        <v>-4</v>
      </c>
      <c r="W19" s="18">
        <f t="shared" si="33"/>
        <v>7</v>
      </c>
      <c r="X19" s="4"/>
      <c r="Y19" s="4"/>
      <c r="Z19" s="4"/>
      <c r="AA19" s="49">
        <f t="shared" si="3"/>
        <v>0</v>
      </c>
      <c r="AB19" s="49">
        <f t="shared" si="34"/>
        <v>0</v>
      </c>
      <c r="AC19" s="18">
        <f t="shared" si="35"/>
        <v>0</v>
      </c>
      <c r="AD19" s="4">
        <v>1</v>
      </c>
      <c r="AE19" s="4">
        <v>1</v>
      </c>
      <c r="AF19" s="4">
        <v>1</v>
      </c>
      <c r="AG19" s="49">
        <f t="shared" si="4"/>
        <v>3</v>
      </c>
      <c r="AH19" s="49">
        <f t="shared" si="36"/>
        <v>4</v>
      </c>
      <c r="AI19" s="18">
        <f t="shared" si="37"/>
        <v>7</v>
      </c>
      <c r="AJ19" s="4"/>
      <c r="AK19" s="4"/>
      <c r="AL19" s="4"/>
      <c r="AM19" s="49">
        <f t="shared" si="5"/>
        <v>0</v>
      </c>
      <c r="AN19" s="49">
        <f t="shared" si="38"/>
        <v>0</v>
      </c>
      <c r="AO19" s="18">
        <f t="shared" si="39"/>
        <v>0</v>
      </c>
      <c r="AP19" s="4">
        <v>1</v>
      </c>
      <c r="AQ19" s="4">
        <v>3</v>
      </c>
      <c r="AR19" s="4">
        <v>5</v>
      </c>
      <c r="AS19" s="49">
        <f t="shared" si="6"/>
        <v>9</v>
      </c>
      <c r="AT19" s="49">
        <f t="shared" si="40"/>
        <v>-2</v>
      </c>
      <c r="AU19" s="18">
        <f t="shared" si="41"/>
        <v>7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>
        <v>1</v>
      </c>
      <c r="BC19" s="4">
        <v>2</v>
      </c>
      <c r="BD19" s="4">
        <v>0</v>
      </c>
      <c r="BE19" s="49">
        <f t="shared" si="8"/>
        <v>3</v>
      </c>
      <c r="BF19" s="49">
        <f t="shared" si="44"/>
        <v>4</v>
      </c>
      <c r="BG19" s="18">
        <f t="shared" si="45"/>
        <v>7</v>
      </c>
      <c r="BH19" s="4">
        <v>2</v>
      </c>
      <c r="BI19" s="4">
        <v>3</v>
      </c>
      <c r="BJ19" s="4">
        <v>2</v>
      </c>
      <c r="BK19" s="49">
        <f t="shared" si="9"/>
        <v>7</v>
      </c>
      <c r="BL19" s="49">
        <f t="shared" si="46"/>
        <v>0</v>
      </c>
      <c r="BM19" s="18">
        <f t="shared" si="47"/>
        <v>7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10</v>
      </c>
      <c r="BU19" s="55">
        <f t="shared" si="12"/>
        <v>15</v>
      </c>
      <c r="BV19" s="55">
        <f t="shared" si="13"/>
        <v>15</v>
      </c>
      <c r="BW19" s="55">
        <f t="shared" si="50"/>
        <v>40</v>
      </c>
      <c r="BX19" s="55">
        <f t="shared" si="14"/>
        <v>9</v>
      </c>
      <c r="BY19" s="55">
        <f t="shared" si="15"/>
        <v>49</v>
      </c>
      <c r="BZ19" s="55">
        <f t="shared" si="16"/>
        <v>7</v>
      </c>
      <c r="CA19" s="38">
        <f t="shared" si="17"/>
        <v>4</v>
      </c>
      <c r="CB19" s="38">
        <f t="shared" si="18"/>
        <v>3</v>
      </c>
      <c r="CC19" s="38">
        <f t="shared" si="19"/>
        <v>7</v>
      </c>
      <c r="CD19" s="38">
        <f t="shared" si="20"/>
        <v>0</v>
      </c>
      <c r="CE19" s="38">
        <f t="shared" si="21"/>
        <v>7</v>
      </c>
      <c r="CF19" s="38">
        <f t="shared" si="22"/>
        <v>0</v>
      </c>
      <c r="CG19" s="38">
        <f t="shared" si="23"/>
        <v>7</v>
      </c>
      <c r="CH19" s="38">
        <f t="shared" si="24"/>
        <v>0</v>
      </c>
      <c r="CI19" s="38">
        <f t="shared" si="25"/>
        <v>7</v>
      </c>
      <c r="CJ19" s="38">
        <f t="shared" si="26"/>
        <v>7</v>
      </c>
      <c r="CK19" s="38">
        <f t="shared" si="27"/>
        <v>0</v>
      </c>
      <c r="CL19" s="43">
        <f t="shared" si="51"/>
        <v>4</v>
      </c>
    </row>
    <row r="20" spans="1:90" ht="20.100000000000001" customHeight="1" x14ac:dyDescent="0.2">
      <c r="A20" s="80" t="s">
        <v>4</v>
      </c>
      <c r="B20" s="3" t="s">
        <v>18</v>
      </c>
      <c r="C20" s="5">
        <f>C10+C12+C14+C16+C18</f>
        <v>38</v>
      </c>
      <c r="D20" s="5">
        <f t="shared" ref="D20:BO20" si="52">D10+D12+D14+D16+D18</f>
        <v>32</v>
      </c>
      <c r="E20" s="5">
        <f t="shared" si="52"/>
        <v>6</v>
      </c>
      <c r="F20" s="5">
        <f t="shared" si="52"/>
        <v>3</v>
      </c>
      <c r="G20" s="5">
        <f t="shared" si="52"/>
        <v>4</v>
      </c>
      <c r="H20" s="5">
        <f t="shared" si="52"/>
        <v>8</v>
      </c>
      <c r="I20" s="5">
        <f>I10+I12+I14+I16+I18</f>
        <v>15</v>
      </c>
      <c r="J20" s="5">
        <f t="shared" ref="J20:K20" si="53">J10+J12+J14+J16+J18</f>
        <v>9</v>
      </c>
      <c r="K20" s="5">
        <f t="shared" si="53"/>
        <v>24</v>
      </c>
      <c r="L20" s="5">
        <f t="shared" si="52"/>
        <v>6</v>
      </c>
      <c r="M20" s="5">
        <f t="shared" si="52"/>
        <v>6</v>
      </c>
      <c r="N20" s="5">
        <f t="shared" si="52"/>
        <v>5</v>
      </c>
      <c r="O20" s="5">
        <f>O10+O12+O14+O16+O18</f>
        <v>17</v>
      </c>
      <c r="P20" s="5">
        <f t="shared" ref="P20:Q20" si="54">P10+P12+P14+P16+P18</f>
        <v>15</v>
      </c>
      <c r="Q20" s="5">
        <f t="shared" si="54"/>
        <v>32</v>
      </c>
      <c r="R20" s="5">
        <f t="shared" si="52"/>
        <v>12</v>
      </c>
      <c r="S20" s="5">
        <f t="shared" si="52"/>
        <v>26</v>
      </c>
      <c r="T20" s="5">
        <f t="shared" si="52"/>
        <v>27</v>
      </c>
      <c r="U20" s="5">
        <f t="shared" si="52"/>
        <v>65</v>
      </c>
      <c r="V20" s="5">
        <f t="shared" si="52"/>
        <v>-33</v>
      </c>
      <c r="W20" s="5">
        <f>W10+W12+W14+W16+W18</f>
        <v>32</v>
      </c>
      <c r="X20" s="5">
        <f t="shared" si="52"/>
        <v>0</v>
      </c>
      <c r="Y20" s="5">
        <f t="shared" si="52"/>
        <v>0</v>
      </c>
      <c r="Z20" s="5">
        <f t="shared" si="52"/>
        <v>0</v>
      </c>
      <c r="AA20" s="5">
        <f t="shared" si="52"/>
        <v>0</v>
      </c>
      <c r="AB20" s="5">
        <f t="shared" si="52"/>
        <v>0</v>
      </c>
      <c r="AC20" s="5">
        <f>AC10+AC12+AC14+AC16+AC18</f>
        <v>0</v>
      </c>
      <c r="AD20" s="5">
        <f t="shared" si="52"/>
        <v>2</v>
      </c>
      <c r="AE20" s="5">
        <f t="shared" si="52"/>
        <v>7</v>
      </c>
      <c r="AF20" s="5">
        <f t="shared" si="52"/>
        <v>5</v>
      </c>
      <c r="AG20" s="5">
        <f t="shared" si="52"/>
        <v>14</v>
      </c>
      <c r="AH20" s="5">
        <f t="shared" si="52"/>
        <v>18</v>
      </c>
      <c r="AI20" s="5">
        <f>AI10+AI12+AI14+AI16+AI18</f>
        <v>32</v>
      </c>
      <c r="AJ20" s="5">
        <f t="shared" si="52"/>
        <v>0</v>
      </c>
      <c r="AK20" s="5">
        <f t="shared" si="52"/>
        <v>0</v>
      </c>
      <c r="AL20" s="5">
        <f t="shared" si="52"/>
        <v>0</v>
      </c>
      <c r="AM20" s="5">
        <f t="shared" si="52"/>
        <v>0</v>
      </c>
      <c r="AN20" s="5">
        <f t="shared" si="52"/>
        <v>0</v>
      </c>
      <c r="AO20" s="5">
        <f>AO10+AO12+AO14+AO16+AO18</f>
        <v>0</v>
      </c>
      <c r="AP20" s="5">
        <f t="shared" si="52"/>
        <v>7</v>
      </c>
      <c r="AQ20" s="5">
        <f t="shared" si="52"/>
        <v>12</v>
      </c>
      <c r="AR20" s="5">
        <f t="shared" si="52"/>
        <v>13</v>
      </c>
      <c r="AS20" s="5">
        <f t="shared" si="52"/>
        <v>32</v>
      </c>
      <c r="AT20" s="5">
        <f t="shared" si="52"/>
        <v>0</v>
      </c>
      <c r="AU20" s="5">
        <f>AU10+AU12+AU14+AU16+AU18</f>
        <v>32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4</v>
      </c>
      <c r="BC20" s="5">
        <f t="shared" si="52"/>
        <v>6</v>
      </c>
      <c r="BD20" s="5">
        <f>BD10+BD12+BD14+BD16+BD18</f>
        <v>7</v>
      </c>
      <c r="BE20" s="5">
        <f t="shared" ref="BE20:BF20" si="55">BE10+BE12+BE14+BE16+BE18</f>
        <v>17</v>
      </c>
      <c r="BF20" s="5">
        <f t="shared" si="55"/>
        <v>1</v>
      </c>
      <c r="BG20" s="5">
        <f>BG10+BG12+BG14+BG16+BG18</f>
        <v>18</v>
      </c>
      <c r="BH20" s="5">
        <f t="shared" si="52"/>
        <v>3</v>
      </c>
      <c r="BI20" s="5">
        <f t="shared" si="52"/>
        <v>6</v>
      </c>
      <c r="BJ20" s="5">
        <f t="shared" si="52"/>
        <v>8</v>
      </c>
      <c r="BK20" s="5">
        <f t="shared" si="52"/>
        <v>17</v>
      </c>
      <c r="BL20" s="5">
        <f t="shared" si="52"/>
        <v>-4</v>
      </c>
      <c r="BM20" s="5">
        <f t="shared" si="52"/>
        <v>13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37</v>
      </c>
      <c r="BU20" s="5">
        <f t="shared" si="57"/>
        <v>67</v>
      </c>
      <c r="BV20" s="5">
        <f t="shared" si="57"/>
        <v>73</v>
      </c>
      <c r="BW20" s="5">
        <f t="shared" si="57"/>
        <v>177</v>
      </c>
      <c r="BX20" s="5">
        <f t="shared" si="57"/>
        <v>6</v>
      </c>
      <c r="BY20" s="5">
        <f t="shared" si="57"/>
        <v>183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 x14ac:dyDescent="0.2">
      <c r="A21" s="80"/>
      <c r="B21" s="3" t="s">
        <v>2</v>
      </c>
      <c r="C21" s="5">
        <f>C11+C13+C15+C17+C19</f>
        <v>49</v>
      </c>
      <c r="D21" s="5">
        <f t="shared" ref="D21:BO21" si="58">D11+D13+D15+D17+D19</f>
        <v>36</v>
      </c>
      <c r="E21" s="5">
        <f t="shared" si="58"/>
        <v>13</v>
      </c>
      <c r="F21" s="5">
        <f t="shared" si="58"/>
        <v>2</v>
      </c>
      <c r="G21" s="5">
        <f t="shared" si="58"/>
        <v>6</v>
      </c>
      <c r="H21" s="5">
        <f t="shared" si="58"/>
        <v>8</v>
      </c>
      <c r="I21" s="5">
        <f>I11+I13+I15+I17+I19</f>
        <v>16</v>
      </c>
      <c r="J21" s="5">
        <f t="shared" ref="J21:K21" si="59">J11+J13+J15+J17+J19</f>
        <v>20</v>
      </c>
      <c r="K21" s="5">
        <f t="shared" si="59"/>
        <v>36</v>
      </c>
      <c r="L21" s="5">
        <f t="shared" si="58"/>
        <v>2</v>
      </c>
      <c r="M21" s="5">
        <f t="shared" si="58"/>
        <v>3</v>
      </c>
      <c r="N21" s="5">
        <f t="shared" si="58"/>
        <v>4</v>
      </c>
      <c r="O21" s="5">
        <f>O11+O13+O15+O17+O19</f>
        <v>9</v>
      </c>
      <c r="P21" s="5">
        <f t="shared" ref="P21:Q21" si="60">P11+P13+P15+P17+P19</f>
        <v>22</v>
      </c>
      <c r="Q21" s="5">
        <f t="shared" si="60"/>
        <v>31</v>
      </c>
      <c r="R21" s="5">
        <f t="shared" si="58"/>
        <v>13</v>
      </c>
      <c r="S21" s="5">
        <f t="shared" si="58"/>
        <v>20</v>
      </c>
      <c r="T21" s="5">
        <f t="shared" si="58"/>
        <v>23</v>
      </c>
      <c r="U21" s="5">
        <f t="shared" si="58"/>
        <v>56</v>
      </c>
      <c r="V21" s="5">
        <f t="shared" si="58"/>
        <v>-20</v>
      </c>
      <c r="W21" s="5">
        <f>W11+W13+W15+W17+W19</f>
        <v>36</v>
      </c>
      <c r="X21" s="5">
        <f t="shared" si="58"/>
        <v>0</v>
      </c>
      <c r="Y21" s="5">
        <f t="shared" si="58"/>
        <v>0</v>
      </c>
      <c r="Z21" s="5">
        <f t="shared" si="58"/>
        <v>0</v>
      </c>
      <c r="AA21" s="5">
        <f t="shared" si="58"/>
        <v>0</v>
      </c>
      <c r="AB21" s="5">
        <f t="shared" si="58"/>
        <v>0</v>
      </c>
      <c r="AC21" s="5">
        <f>AC11+AC13+AC15+AC17+AC19</f>
        <v>0</v>
      </c>
      <c r="AD21" s="5">
        <f t="shared" si="58"/>
        <v>1</v>
      </c>
      <c r="AE21" s="5">
        <f t="shared" si="58"/>
        <v>6</v>
      </c>
      <c r="AF21" s="5">
        <f t="shared" si="58"/>
        <v>4</v>
      </c>
      <c r="AG21" s="5">
        <f t="shared" si="58"/>
        <v>11</v>
      </c>
      <c r="AH21" s="5">
        <f t="shared" si="58"/>
        <v>25</v>
      </c>
      <c r="AI21" s="5">
        <f>AI11+AI13+AI15+AI17+AI19</f>
        <v>36</v>
      </c>
      <c r="AJ21" s="5">
        <f t="shared" si="58"/>
        <v>0</v>
      </c>
      <c r="AK21" s="5">
        <f t="shared" si="58"/>
        <v>0</v>
      </c>
      <c r="AL21" s="5">
        <f t="shared" si="58"/>
        <v>0</v>
      </c>
      <c r="AM21" s="5">
        <f t="shared" si="58"/>
        <v>0</v>
      </c>
      <c r="AN21" s="5">
        <f t="shared" si="58"/>
        <v>0</v>
      </c>
      <c r="AO21" s="5">
        <f>AO11+AO13+AO15+AO17+AO19</f>
        <v>0</v>
      </c>
      <c r="AP21" s="5">
        <f t="shared" si="58"/>
        <v>6</v>
      </c>
      <c r="AQ21" s="5">
        <f t="shared" si="58"/>
        <v>12</v>
      </c>
      <c r="AR21" s="5">
        <f t="shared" si="58"/>
        <v>14</v>
      </c>
      <c r="AS21" s="5">
        <f t="shared" si="58"/>
        <v>32</v>
      </c>
      <c r="AT21" s="5">
        <f t="shared" si="58"/>
        <v>4</v>
      </c>
      <c r="AU21" s="5">
        <f>AU11+AU13+AU15+AU17+AU19</f>
        <v>36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2</v>
      </c>
      <c r="BC21" s="5">
        <f t="shared" si="58"/>
        <v>5</v>
      </c>
      <c r="BD21" s="5">
        <f>BD11+BD13+BD15+BD17+BD19</f>
        <v>5</v>
      </c>
      <c r="BE21" s="5">
        <f t="shared" ref="BE21:BF21" si="61">BE11+BE13+BE15+BE17+BE19</f>
        <v>12</v>
      </c>
      <c r="BF21" s="5">
        <f t="shared" si="61"/>
        <v>10</v>
      </c>
      <c r="BG21" s="5">
        <f>BG11+BG13+BG15+BG17+BG19</f>
        <v>22</v>
      </c>
      <c r="BH21" s="5">
        <f t="shared" si="58"/>
        <v>3</v>
      </c>
      <c r="BI21" s="5">
        <f t="shared" si="58"/>
        <v>5</v>
      </c>
      <c r="BJ21" s="5">
        <f t="shared" si="58"/>
        <v>5</v>
      </c>
      <c r="BK21" s="5">
        <f t="shared" si="58"/>
        <v>13</v>
      </c>
      <c r="BL21" s="5">
        <f t="shared" si="58"/>
        <v>4</v>
      </c>
      <c r="BM21" s="5">
        <f t="shared" si="58"/>
        <v>17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29</v>
      </c>
      <c r="BU21" s="5">
        <f t="shared" si="57"/>
        <v>57</v>
      </c>
      <c r="BV21" s="5">
        <f t="shared" si="57"/>
        <v>63</v>
      </c>
      <c r="BW21" s="5">
        <f t="shared" si="57"/>
        <v>149</v>
      </c>
      <c r="BX21" s="5">
        <f t="shared" si="57"/>
        <v>65</v>
      </c>
      <c r="BY21" s="5">
        <f t="shared" si="57"/>
        <v>214</v>
      </c>
      <c r="BZ21" s="82"/>
    </row>
    <row r="22" spans="1:90" ht="20.100000000000001" customHeight="1" x14ac:dyDescent="0.2">
      <c r="A22" s="78" t="s">
        <v>34</v>
      </c>
      <c r="B22" s="79"/>
      <c r="C22" s="5">
        <f>C20+C21</f>
        <v>87</v>
      </c>
      <c r="D22" s="5">
        <f>D20+D21</f>
        <v>68</v>
      </c>
      <c r="E22" s="5">
        <f>E20+E21</f>
        <v>19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 x14ac:dyDescent="0.2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 x14ac:dyDescent="0.2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 x14ac:dyDescent="0.2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7</v>
      </c>
      <c r="D10" s="27">
        <f>IF((C10+C11)=0,"",C10/(C10+C11))</f>
        <v>0.4375</v>
      </c>
      <c r="E10" s="23">
        <f>'Ввод данных'!D10</f>
        <v>6</v>
      </c>
      <c r="F10" s="28">
        <f t="shared" ref="F10:F22" si="0">IF(C10=0,"",E10/C10)</f>
        <v>0.8571428571428571</v>
      </c>
      <c r="G10" s="23">
        <f>'Ввод данных'!E10</f>
        <v>1</v>
      </c>
      <c r="H10" s="28">
        <f>IF(C10=0,"",G10/C10)</f>
        <v>0.14285714285714285</v>
      </c>
      <c r="I10" s="29">
        <f>'Ввод данных'!BZ10</f>
        <v>5</v>
      </c>
      <c r="J10" s="29">
        <f t="shared" ref="J10:J19" ca="1" si="1">SUMIF(Кол_рез_общее,"Кол-во рез-в общее",U10:EK10)</f>
        <v>30</v>
      </c>
      <c r="K10" s="23">
        <f>'Ввод данных'!BT10</f>
        <v>3</v>
      </c>
      <c r="L10" s="28">
        <f ca="1">IF(K10=0,"",K10/J10)</f>
        <v>0.1</v>
      </c>
      <c r="M10" s="23">
        <f>'Ввод данных'!BU10</f>
        <v>6</v>
      </c>
      <c r="N10" s="28">
        <f ca="1">IF(M10=0,"",M10/J10)</f>
        <v>0.2</v>
      </c>
      <c r="O10" s="23">
        <f>'Ввод данных'!BV10</f>
        <v>8</v>
      </c>
      <c r="P10" s="28">
        <f ca="1">IF(O10=0,"",O10/J10)</f>
        <v>0.26666666666666666</v>
      </c>
      <c r="Q10" s="29">
        <f>'Ввод данных'!BW10</f>
        <v>17</v>
      </c>
      <c r="R10" s="28">
        <f ca="1">IF(Q10=0,"",Q10/J10)</f>
        <v>0.56666666666666665</v>
      </c>
      <c r="S10" s="30">
        <f>'Ввод данных'!BX10</f>
        <v>13</v>
      </c>
      <c r="T10" s="28">
        <f ca="1">IF(S10=0,"",S10/J10)</f>
        <v>0.43333333333333335</v>
      </c>
      <c r="U10" s="23">
        <f>'Ввод данных'!K10</f>
        <v>6</v>
      </c>
      <c r="V10" s="23">
        <f>'Ввод данных'!F10</f>
        <v>1</v>
      </c>
      <c r="W10" s="28">
        <f>IF(U10=0,"",V10/U10)</f>
        <v>0.16666666666666666</v>
      </c>
      <c r="X10" s="23">
        <f>'Ввод данных'!G10</f>
        <v>1</v>
      </c>
      <c r="Y10" s="28">
        <f>IF(X10=0,"",X10/U10)</f>
        <v>0.16666666666666666</v>
      </c>
      <c r="Z10" s="23">
        <f>'Ввод данных'!H10</f>
        <v>2</v>
      </c>
      <c r="AA10" s="28">
        <f>IF(Z10=0,"",Z10/U10)</f>
        <v>0.33333333333333331</v>
      </c>
      <c r="AB10" s="29">
        <f>'Ввод данных'!I10</f>
        <v>4</v>
      </c>
      <c r="AC10" s="28">
        <f>IF(AB10=0,"",AB10/U10)</f>
        <v>0.66666666666666663</v>
      </c>
      <c r="AD10" s="30">
        <f>'Ввод данных'!J10</f>
        <v>2</v>
      </c>
      <c r="AE10" s="28">
        <f>IF(AB10=0,"",AD10/U10)</f>
        <v>0.33333333333333331</v>
      </c>
      <c r="AF10" s="23">
        <f>'Ввод данных'!Q10</f>
        <v>6</v>
      </c>
      <c r="AG10" s="23">
        <f>'Ввод данных'!L10</f>
        <v>2</v>
      </c>
      <c r="AH10" s="28">
        <f>IF(AG10=0,"",AG10/AF10)</f>
        <v>0.33333333333333331</v>
      </c>
      <c r="AI10" s="23">
        <f>'Ввод данных'!M10</f>
        <v>1</v>
      </c>
      <c r="AJ10" s="28">
        <f>IF(AI10=0,"",AI10/AF10)</f>
        <v>0.16666666666666666</v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3</v>
      </c>
      <c r="AN10" s="28">
        <f>IF(AM10=0,"",AM10/AF10)</f>
        <v>0.5</v>
      </c>
      <c r="AO10" s="30">
        <f>'Ввод данных'!P10</f>
        <v>3</v>
      </c>
      <c r="AP10" s="28">
        <f>IF(AM10=0,"",AO10/AF10)</f>
        <v>0.5</v>
      </c>
      <c r="AQ10" s="23">
        <f>'Ввод данных'!W10</f>
        <v>6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2</v>
      </c>
      <c r="AU10" s="28">
        <f>IF(AT10=0,"",AT10/AQ10)</f>
        <v>0.33333333333333331</v>
      </c>
      <c r="AV10" s="23">
        <f>'Ввод данных'!T10</f>
        <v>5</v>
      </c>
      <c r="AW10" s="28">
        <f>IF(AV10=0,"",AV10/AQ10)</f>
        <v>0.83333333333333337</v>
      </c>
      <c r="AX10" s="29">
        <f>'Ввод данных'!U10</f>
        <v>7</v>
      </c>
      <c r="AY10" s="28">
        <f>IF(AX10=0,"",AX10/AQ10)</f>
        <v>1.1666666666666667</v>
      </c>
      <c r="AZ10" s="30">
        <f>'Ввод данных'!V10</f>
        <v>-1</v>
      </c>
      <c r="BA10" s="28">
        <f>IF(AX10=0,"",AZ10/AQ10)</f>
        <v>-0.16666666666666666</v>
      </c>
      <c r="BB10" s="23">
        <f>'Ввод данных'!AC10</f>
        <v>0</v>
      </c>
      <c r="BC10" s="23">
        <f>'Ввод данных'!X10</f>
        <v>0</v>
      </c>
      <c r="BD10" s="28" t="str">
        <f>IF(BC10=0,"",BC10/BB10)</f>
        <v/>
      </c>
      <c r="BE10" s="23">
        <f>'Ввод данных'!Y10</f>
        <v>0</v>
      </c>
      <c r="BF10" s="28" t="str">
        <f>IF(BE10=0,"",BE10/BB10)</f>
        <v/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0</v>
      </c>
      <c r="BJ10" s="28" t="str">
        <f>IF(BI10=0,"",BI10/BB10)</f>
        <v/>
      </c>
      <c r="BK10" s="30">
        <f t="shared" ref="BK10:BK19" si="3">IF(BI10=0,0,E10-BI10)</f>
        <v>0</v>
      </c>
      <c r="BL10" s="28" t="str">
        <f>IF(BI10=0,"",BK10/BB10)</f>
        <v/>
      </c>
      <c r="BM10" s="23">
        <f>'Ввод данных'!AI10</f>
        <v>6</v>
      </c>
      <c r="BN10" s="23">
        <f>'Ввод данных'!AD10</f>
        <v>0</v>
      </c>
      <c r="BO10" s="28" t="str">
        <f>IF(BN10=0,"",BN10/BM10)</f>
        <v/>
      </c>
      <c r="BP10" s="23">
        <f>'Ввод данных'!AE10</f>
        <v>1</v>
      </c>
      <c r="BQ10" s="28">
        <f>IF(BP10=0,"",BP10/BM10)</f>
        <v>0.16666666666666666</v>
      </c>
      <c r="BR10" s="23">
        <f>'Ввод данных'!AF10</f>
        <v>0</v>
      </c>
      <c r="BS10" s="28" t="str">
        <f>IF(BR10=0,"",BR10/BM10)</f>
        <v/>
      </c>
      <c r="BT10" s="29">
        <f t="shared" ref="BT10:BT19" si="4">BN10+BP10+BR10</f>
        <v>1</v>
      </c>
      <c r="BU10" s="28">
        <f>IF(BT10=0,"",BT10/BM10)</f>
        <v>0.16666666666666666</v>
      </c>
      <c r="BV10" s="30">
        <f t="shared" ref="BV10:BV19" si="5">IF(BT10=0,0,E10-BT10)</f>
        <v>5</v>
      </c>
      <c r="BW10" s="28">
        <f>IF(BT10=0,"",BV10/BM10)</f>
        <v>0.83333333333333337</v>
      </c>
      <c r="BX10" s="23">
        <f>'Ввод данных'!AO10</f>
        <v>0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0</v>
      </c>
      <c r="CD10" s="28" t="str">
        <f>IF(CC10=0,"",CC10/BX10)</f>
        <v/>
      </c>
      <c r="CE10" s="29">
        <f>'Ввод данных'!AM10</f>
        <v>0</v>
      </c>
      <c r="CF10" s="28" t="str">
        <f>IF(CE10=0,"",CE10/BX10)</f>
        <v/>
      </c>
      <c r="CG10" s="30">
        <f>'Ввод данных'!AN10</f>
        <v>0</v>
      </c>
      <c r="CH10" s="28" t="str">
        <f>IF(CE10=0,"",CG10/BX10)</f>
        <v/>
      </c>
      <c r="CI10" s="53">
        <f>'Ввод данных'!AU10</f>
        <v>6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1</v>
      </c>
      <c r="CM10" s="28">
        <f>IF(CL10=0,"",CL10/CI10)</f>
        <v>0.16666666666666666</v>
      </c>
      <c r="CN10" s="23">
        <f>'Ввод данных'!AR10</f>
        <v>1</v>
      </c>
      <c r="CO10" s="28">
        <f>IF(CN10=0,"",CN10/CI10)</f>
        <v>0.16666666666666666</v>
      </c>
      <c r="CP10" s="29">
        <f>'Ввод данных'!AS10</f>
        <v>2</v>
      </c>
      <c r="CQ10" s="28">
        <f>IF(CP10=0,"",CP10/CI10)</f>
        <v>0.33333333333333331</v>
      </c>
      <c r="CR10" s="30">
        <f>'Ввод данных'!AT10</f>
        <v>4</v>
      </c>
      <c r="CS10" s="28">
        <f>IF(CP10=0,"",CR10/CI10)</f>
        <v>0.66666666666666663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9</v>
      </c>
      <c r="D11" s="27">
        <f>IF((C10+C11)=0,"",C11/(C10+C11))</f>
        <v>0.5625</v>
      </c>
      <c r="E11" s="23">
        <f>'Ввод данных'!D11</f>
        <v>8</v>
      </c>
      <c r="F11" s="28">
        <f t="shared" si="0"/>
        <v>0.88888888888888884</v>
      </c>
      <c r="G11" s="23">
        <f>'Ввод данных'!E11</f>
        <v>1</v>
      </c>
      <c r="H11" s="28">
        <f t="shared" ref="H11:H19" si="6">IF(C11=0,"",G11/C11)</f>
        <v>0.1111111111111111</v>
      </c>
      <c r="I11" s="29">
        <f>'Ввод данных'!BZ11</f>
        <v>5</v>
      </c>
      <c r="J11" s="29">
        <f t="shared" ca="1" si="1"/>
        <v>40</v>
      </c>
      <c r="K11" s="23">
        <f>'Ввод данных'!BT11</f>
        <v>3</v>
      </c>
      <c r="L11" s="28">
        <f t="shared" ref="L11:L22" ca="1" si="7">IF(K11=0,"",K11/J11)</f>
        <v>7.4999999999999997E-2</v>
      </c>
      <c r="M11" s="23">
        <f>'Ввод данных'!BU11</f>
        <v>8</v>
      </c>
      <c r="N11" s="28">
        <f t="shared" ref="N11:N22" ca="1" si="8">IF(M11=0,"",M11/J11)</f>
        <v>0.2</v>
      </c>
      <c r="O11" s="23">
        <f>'Ввод данных'!BV11</f>
        <v>11</v>
      </c>
      <c r="P11" s="28">
        <f t="shared" ref="P11:P22" ca="1" si="9">IF(O11=0,"",O11/J11)</f>
        <v>0.27500000000000002</v>
      </c>
      <c r="Q11" s="29">
        <f>'Ввод данных'!BW11</f>
        <v>22</v>
      </c>
      <c r="R11" s="28">
        <f t="shared" ref="R11:R22" ca="1" si="10">IF(Q11=0,"",Q11/J11)</f>
        <v>0.55000000000000004</v>
      </c>
      <c r="S11" s="30">
        <f>'Ввод данных'!BX11</f>
        <v>18</v>
      </c>
      <c r="T11" s="28">
        <f t="shared" ref="T11:T22" ca="1" si="11">IF(S11=0,"",S11/J11)</f>
        <v>0.45</v>
      </c>
      <c r="U11" s="23">
        <f>'Ввод данных'!K11</f>
        <v>8</v>
      </c>
      <c r="V11" s="23">
        <f>'Ввод данных'!F11</f>
        <v>0</v>
      </c>
      <c r="W11" s="28">
        <f t="shared" ref="W11:W19" si="12">IF(U11=0,"",V11/U11)</f>
        <v>0</v>
      </c>
      <c r="X11" s="23">
        <f>'Ввод данных'!G11</f>
        <v>3</v>
      </c>
      <c r="Y11" s="28">
        <f t="shared" ref="Y11:Y19" si="13">IF(X11=0,"",X11/U11)</f>
        <v>0.375</v>
      </c>
      <c r="Z11" s="23">
        <f>'Ввод данных'!H11</f>
        <v>3</v>
      </c>
      <c r="AA11" s="28">
        <f t="shared" ref="AA11:AA19" si="14">IF(Z11=0,"",Z11/U11)</f>
        <v>0.375</v>
      </c>
      <c r="AB11" s="29">
        <f>'Ввод данных'!I11</f>
        <v>6</v>
      </c>
      <c r="AC11" s="28">
        <f t="shared" ref="AC11:AC19" si="15">IF(AB11=0,"",AB11/U11)</f>
        <v>0.75</v>
      </c>
      <c r="AD11" s="30">
        <f>'Ввод данных'!J11</f>
        <v>2</v>
      </c>
      <c r="AE11" s="28">
        <f t="shared" ref="AE11:AE19" si="16">IF(AB11=0,"",AD11/U11)</f>
        <v>0.25</v>
      </c>
      <c r="AF11" s="23">
        <f>'Ввод данных'!Q11</f>
        <v>8</v>
      </c>
      <c r="AG11" s="23">
        <f>'Ввод данных'!L11</f>
        <v>2</v>
      </c>
      <c r="AH11" s="28">
        <f t="shared" ref="AH11:AH19" si="17">IF(AG11=0,"",AG11/AF11)</f>
        <v>0.25</v>
      </c>
      <c r="AI11" s="23">
        <f>'Ввод данных'!M11</f>
        <v>1</v>
      </c>
      <c r="AJ11" s="28">
        <f t="shared" ref="AJ11:AJ19" si="18">IF(AI11=0,"",AI11/AF11)</f>
        <v>0.125</v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3</v>
      </c>
      <c r="AN11" s="28">
        <f t="shared" ref="AN11:AN19" si="20">IF(AM11=0,"",AM11/AF11)</f>
        <v>0.375</v>
      </c>
      <c r="AO11" s="30">
        <f>'Ввод данных'!P11</f>
        <v>5</v>
      </c>
      <c r="AP11" s="28">
        <f t="shared" ref="AP11:AP22" si="21">IF(AM11=0,"",AO11/AF11)</f>
        <v>0.625</v>
      </c>
      <c r="AQ11" s="23">
        <f>'Ввод данных'!W11</f>
        <v>8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2</v>
      </c>
      <c r="AU11" s="28">
        <f t="shared" ref="AU11:AU19" si="23">IF(AT11=0,"",AT11/AQ11)</f>
        <v>0.25</v>
      </c>
      <c r="AV11" s="23">
        <f>'Ввод данных'!T11</f>
        <v>6</v>
      </c>
      <c r="AW11" s="28">
        <f t="shared" ref="AW11:AW19" si="24">IF(AV11=0,"",AV11/AQ11)</f>
        <v>0.75</v>
      </c>
      <c r="AX11" s="29">
        <f>'Ввод данных'!U11</f>
        <v>8</v>
      </c>
      <c r="AY11" s="28">
        <f t="shared" ref="AY11:AY19" si="25">IF(AX11=0,"",AX11/AQ11)</f>
        <v>1</v>
      </c>
      <c r="AZ11" s="30">
        <f>'Ввод данных'!V11</f>
        <v>0</v>
      </c>
      <c r="BA11" s="28">
        <f t="shared" ref="BA11:BA19" si="26">IF(AX11=0,"",AZ11/AQ11)</f>
        <v>0</v>
      </c>
      <c r="BB11" s="23">
        <f>'Ввод данных'!AC11</f>
        <v>0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0</v>
      </c>
      <c r="BF11" s="28" t="str">
        <f t="shared" ref="BF11:BF19" si="28">IF(BE11=0,"",BE11/BB11)</f>
        <v/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0</v>
      </c>
      <c r="BJ11" s="28" t="str">
        <f t="shared" ref="BJ11:BJ19" si="30">IF(BI11=0,"",BI11/BB11)</f>
        <v/>
      </c>
      <c r="BK11" s="30">
        <f t="shared" si="3"/>
        <v>0</v>
      </c>
      <c r="BL11" s="28" t="str">
        <f t="shared" ref="BL11:BL19" si="31">IF(BI11=0,"",BK11/BB11)</f>
        <v/>
      </c>
      <c r="BM11" s="23">
        <f>'Ввод данных'!AI11</f>
        <v>8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1</v>
      </c>
      <c r="BQ11" s="28">
        <f t="shared" ref="BQ11:BQ19" si="33">IF(BP11=0,"",BP11/BM11)</f>
        <v>0.125</v>
      </c>
      <c r="BR11" s="23">
        <f>'Ввод данных'!AF11</f>
        <v>1</v>
      </c>
      <c r="BS11" s="28">
        <f t="shared" ref="BS11:BS19" si="34">IF(BR11=0,"",BR11/BM11)</f>
        <v>0.125</v>
      </c>
      <c r="BT11" s="29">
        <f t="shared" si="4"/>
        <v>2</v>
      </c>
      <c r="BU11" s="28">
        <f t="shared" ref="BU11:BU22" si="35">IF(BT11=0,"",BT11/BM11)</f>
        <v>0.25</v>
      </c>
      <c r="BV11" s="30">
        <f t="shared" si="5"/>
        <v>6</v>
      </c>
      <c r="BW11" s="28">
        <f t="shared" ref="BW11:BW22" si="36">IF(BT11=0,"",BV11/BM11)</f>
        <v>0.75</v>
      </c>
      <c r="BX11" s="23">
        <f>'Ввод данных'!AO11</f>
        <v>0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0</v>
      </c>
      <c r="CD11" s="28" t="str">
        <f t="shared" ref="CD11:CD22" si="39">IF(CC11=0,"",CC11/BX11)</f>
        <v/>
      </c>
      <c r="CE11" s="29">
        <f>'Ввод данных'!AM11</f>
        <v>0</v>
      </c>
      <c r="CF11" s="28" t="str">
        <f t="shared" ref="CF11:CF22" si="40">IF(CE11=0,"",CE11/BX11)</f>
        <v/>
      </c>
      <c r="CG11" s="30">
        <f>'Ввод данных'!AN11</f>
        <v>0</v>
      </c>
      <c r="CH11" s="28" t="str">
        <f t="shared" ref="CH11:CH22" si="41">IF(CE11=0,"",CG11/BX11)</f>
        <v/>
      </c>
      <c r="CI11" s="53">
        <f>'Ввод данных'!AU11</f>
        <v>8</v>
      </c>
      <c r="CJ11" s="23">
        <f>'Ввод данных'!AP11</f>
        <v>1</v>
      </c>
      <c r="CK11" s="28">
        <f t="shared" ref="CK11:CK22" si="42">IF(CJ11=0,"",CJ11/CI11)</f>
        <v>0.125</v>
      </c>
      <c r="CL11" s="23">
        <f>'Ввод данных'!AQ11</f>
        <v>1</v>
      </c>
      <c r="CM11" s="28">
        <f t="shared" ref="CM11:CM22" si="43">IF(CL11=0,"",CL11/CI11)</f>
        <v>0.125</v>
      </c>
      <c r="CN11" s="23">
        <f>'Ввод данных'!AR11</f>
        <v>1</v>
      </c>
      <c r="CO11" s="28">
        <f t="shared" ref="CO11:CO22" si="44">IF(CN11=0,"",CN11/CI11)</f>
        <v>0.125</v>
      </c>
      <c r="CP11" s="29">
        <f>'Ввод данных'!AS11</f>
        <v>3</v>
      </c>
      <c r="CQ11" s="28">
        <f t="shared" ref="CQ11:CQ22" si="45">IF(CP11=0,"",CP11/CI11)</f>
        <v>0.375</v>
      </c>
      <c r="CR11" s="30">
        <f>'Ввод данных'!AT11</f>
        <v>5</v>
      </c>
      <c r="CS11" s="28">
        <f t="shared" ref="CS11:CS22" si="46">IF(CP11=0,"",CR11/CI11)</f>
        <v>0.625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10</v>
      </c>
      <c r="D12" s="27">
        <f>IF((C12+C13)=0,"",C12/(C12+C13))</f>
        <v>0.58823529411764708</v>
      </c>
      <c r="E12" s="23">
        <f>'Ввод данных'!D12</f>
        <v>8</v>
      </c>
      <c r="F12" s="28">
        <f t="shared" si="0"/>
        <v>0.8</v>
      </c>
      <c r="G12" s="23">
        <f>'Ввод данных'!E12</f>
        <v>2</v>
      </c>
      <c r="H12" s="28">
        <f t="shared" si="6"/>
        <v>0.2</v>
      </c>
      <c r="I12" s="29">
        <f>'Ввод данных'!BZ12</f>
        <v>4</v>
      </c>
      <c r="J12" s="29">
        <f t="shared" ca="1" si="1"/>
        <v>32</v>
      </c>
      <c r="K12" s="23">
        <f>'Ввод данных'!BT12</f>
        <v>4</v>
      </c>
      <c r="L12" s="28">
        <f t="shared" ca="1" si="7"/>
        <v>0.125</v>
      </c>
      <c r="M12" s="23">
        <f>'Ввод данных'!BU12</f>
        <v>6</v>
      </c>
      <c r="N12" s="28">
        <f t="shared" ca="1" si="8"/>
        <v>0.1875</v>
      </c>
      <c r="O12" s="23">
        <f>'Ввод данных'!BV12</f>
        <v>11</v>
      </c>
      <c r="P12" s="28">
        <f t="shared" ca="1" si="9"/>
        <v>0.34375</v>
      </c>
      <c r="Q12" s="29">
        <f>'Ввод данных'!BW12</f>
        <v>21</v>
      </c>
      <c r="R12" s="28">
        <f t="shared" ca="1" si="10"/>
        <v>0.65625</v>
      </c>
      <c r="S12" s="30">
        <f>'Ввод данных'!BX12</f>
        <v>11</v>
      </c>
      <c r="T12" s="28">
        <f t="shared" ca="1" si="11"/>
        <v>0.34375</v>
      </c>
      <c r="U12" s="23">
        <f>'Ввод данных'!K12</f>
        <v>0</v>
      </c>
      <c r="V12" s="23">
        <f>'Ввод данных'!F12</f>
        <v>0</v>
      </c>
      <c r="W12" s="28" t="str">
        <f t="shared" si="12"/>
        <v/>
      </c>
      <c r="X12" s="23">
        <f>'Ввод данных'!G12</f>
        <v>0</v>
      </c>
      <c r="Y12" s="28" t="str">
        <f t="shared" si="13"/>
        <v/>
      </c>
      <c r="Z12" s="23">
        <f>'Ввод данных'!H12</f>
        <v>0</v>
      </c>
      <c r="AA12" s="28" t="str">
        <f t="shared" si="14"/>
        <v/>
      </c>
      <c r="AB12" s="29">
        <f>'Ввод данных'!I12</f>
        <v>0</v>
      </c>
      <c r="AC12" s="28" t="str">
        <f t="shared" si="15"/>
        <v/>
      </c>
      <c r="AD12" s="30">
        <f>'Ввод данных'!J12</f>
        <v>0</v>
      </c>
      <c r="AE12" s="28" t="str">
        <f t="shared" si="16"/>
        <v/>
      </c>
      <c r="AF12" s="23">
        <f>'Ввод данных'!Q12</f>
        <v>8</v>
      </c>
      <c r="AG12" s="23">
        <f>'Ввод данных'!L12</f>
        <v>1</v>
      </c>
      <c r="AH12" s="28">
        <f t="shared" si="17"/>
        <v>0.125</v>
      </c>
      <c r="AI12" s="23">
        <f>'Ввод данных'!M12</f>
        <v>1</v>
      </c>
      <c r="AJ12" s="28">
        <f t="shared" si="18"/>
        <v>0.125</v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2</v>
      </c>
      <c r="AN12" s="28">
        <f t="shared" si="20"/>
        <v>0.25</v>
      </c>
      <c r="AO12" s="30">
        <f>'Ввод данных'!P12</f>
        <v>6</v>
      </c>
      <c r="AP12" s="28">
        <f t="shared" si="21"/>
        <v>0.75</v>
      </c>
      <c r="AQ12" s="23">
        <f>'Ввод данных'!W12</f>
        <v>8</v>
      </c>
      <c r="AR12" s="23">
        <f>'Ввод данных'!R12</f>
        <v>2</v>
      </c>
      <c r="AS12" s="28">
        <f t="shared" si="22"/>
        <v>0.25</v>
      </c>
      <c r="AT12" s="23">
        <f>'Ввод данных'!S12</f>
        <v>2</v>
      </c>
      <c r="AU12" s="28">
        <f t="shared" si="23"/>
        <v>0.25</v>
      </c>
      <c r="AV12" s="23">
        <f>'Ввод данных'!T12</f>
        <v>7</v>
      </c>
      <c r="AW12" s="28">
        <f t="shared" si="24"/>
        <v>0.875</v>
      </c>
      <c r="AX12" s="29">
        <f>'Ввод данных'!U12</f>
        <v>11</v>
      </c>
      <c r="AY12" s="28">
        <f t="shared" si="25"/>
        <v>1.375</v>
      </c>
      <c r="AZ12" s="30">
        <f>'Ввод данных'!V12</f>
        <v>-3</v>
      </c>
      <c r="BA12" s="28">
        <f t="shared" si="26"/>
        <v>-0.375</v>
      </c>
      <c r="BB12" s="23">
        <f>'Ввод данных'!AC12</f>
        <v>0</v>
      </c>
      <c r="BC12" s="23">
        <f>'Ввод данных'!X12</f>
        <v>0</v>
      </c>
      <c r="BD12" s="28" t="str">
        <f t="shared" si="27"/>
        <v/>
      </c>
      <c r="BE12" s="23">
        <f>'Ввод данных'!Y12</f>
        <v>0</v>
      </c>
      <c r="BF12" s="28" t="str">
        <f t="shared" si="28"/>
        <v/>
      </c>
      <c r="BG12" s="23">
        <f>'Ввод данных'!Z12</f>
        <v>0</v>
      </c>
      <c r="BH12" s="28" t="str">
        <f t="shared" si="29"/>
        <v/>
      </c>
      <c r="BI12" s="29">
        <f t="shared" si="2"/>
        <v>0</v>
      </c>
      <c r="BJ12" s="28" t="str">
        <f t="shared" si="30"/>
        <v/>
      </c>
      <c r="BK12" s="30">
        <f t="shared" si="3"/>
        <v>0</v>
      </c>
      <c r="BL12" s="28" t="str">
        <f t="shared" si="31"/>
        <v/>
      </c>
      <c r="BM12" s="23">
        <f>'Ввод данных'!AI12</f>
        <v>8</v>
      </c>
      <c r="BN12" s="23">
        <f>'Ввод данных'!AD12</f>
        <v>0</v>
      </c>
      <c r="BO12" s="28" t="str">
        <f t="shared" si="32"/>
        <v/>
      </c>
      <c r="BP12" s="23">
        <f>'Ввод данных'!AE12</f>
        <v>1</v>
      </c>
      <c r="BQ12" s="28">
        <f t="shared" si="33"/>
        <v>0.125</v>
      </c>
      <c r="BR12" s="23">
        <f>'Ввод данных'!AF12</f>
        <v>2</v>
      </c>
      <c r="BS12" s="28">
        <f t="shared" si="34"/>
        <v>0.25</v>
      </c>
      <c r="BT12" s="29">
        <f t="shared" si="4"/>
        <v>3</v>
      </c>
      <c r="BU12" s="28">
        <f t="shared" si="35"/>
        <v>0.375</v>
      </c>
      <c r="BV12" s="30">
        <f t="shared" si="5"/>
        <v>5</v>
      </c>
      <c r="BW12" s="28">
        <f t="shared" si="36"/>
        <v>0.625</v>
      </c>
      <c r="BX12" s="23">
        <f>'Ввод данных'!AO12</f>
        <v>0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0</v>
      </c>
      <c r="CB12" s="28" t="str">
        <f t="shared" si="38"/>
        <v/>
      </c>
      <c r="CC12" s="23">
        <f>'Ввод данных'!AL12</f>
        <v>0</v>
      </c>
      <c r="CD12" s="28" t="str">
        <f t="shared" si="39"/>
        <v/>
      </c>
      <c r="CE12" s="29">
        <f>'Ввод данных'!AM12</f>
        <v>0</v>
      </c>
      <c r="CF12" s="28" t="str">
        <f t="shared" si="40"/>
        <v/>
      </c>
      <c r="CG12" s="30">
        <f>'Ввод данных'!AN12</f>
        <v>0</v>
      </c>
      <c r="CH12" s="28" t="str">
        <f t="shared" si="41"/>
        <v/>
      </c>
      <c r="CI12" s="53">
        <f>'Ввод данных'!AU12</f>
        <v>8</v>
      </c>
      <c r="CJ12" s="23">
        <f>'Ввод данных'!AP12</f>
        <v>1</v>
      </c>
      <c r="CK12" s="28">
        <f t="shared" si="42"/>
        <v>0.125</v>
      </c>
      <c r="CL12" s="23">
        <f>'Ввод данных'!AQ12</f>
        <v>2</v>
      </c>
      <c r="CM12" s="28">
        <f t="shared" si="43"/>
        <v>0.25</v>
      </c>
      <c r="CN12" s="23">
        <f>'Ввод данных'!AR12</f>
        <v>2</v>
      </c>
      <c r="CO12" s="28">
        <f t="shared" si="44"/>
        <v>0.25</v>
      </c>
      <c r="CP12" s="29">
        <f>'Ввод данных'!AS12</f>
        <v>5</v>
      </c>
      <c r="CQ12" s="28">
        <f t="shared" si="45"/>
        <v>0.625</v>
      </c>
      <c r="CR12" s="30">
        <f>'Ввод данных'!AT12</f>
        <v>3</v>
      </c>
      <c r="CS12" s="28">
        <f t="shared" si="46"/>
        <v>0.375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7</v>
      </c>
      <c r="D13" s="27">
        <f>IF((C12+C13)=0,"",C13/(C12+C13))</f>
        <v>0.41176470588235292</v>
      </c>
      <c r="E13" s="23">
        <f>'Ввод данных'!D13</f>
        <v>6</v>
      </c>
      <c r="F13" s="28">
        <f t="shared" si="0"/>
        <v>0.8571428571428571</v>
      </c>
      <c r="G13" s="23">
        <f>'Ввод данных'!E13</f>
        <v>1</v>
      </c>
      <c r="H13" s="28">
        <f t="shared" si="6"/>
        <v>0.14285714285714285</v>
      </c>
      <c r="I13" s="29">
        <f>'Ввод данных'!BZ13</f>
        <v>5</v>
      </c>
      <c r="J13" s="29">
        <f t="shared" ca="1" si="1"/>
        <v>30</v>
      </c>
      <c r="K13" s="23">
        <f>'Ввод данных'!BT13</f>
        <v>1</v>
      </c>
      <c r="L13" s="28">
        <f t="shared" ca="1" si="7"/>
        <v>3.3333333333333333E-2</v>
      </c>
      <c r="M13" s="23">
        <f>'Ввод данных'!BU13</f>
        <v>5</v>
      </c>
      <c r="N13" s="28">
        <f t="shared" ca="1" si="8"/>
        <v>0.16666666666666666</v>
      </c>
      <c r="O13" s="23">
        <f>'Ввод данных'!BV13</f>
        <v>9</v>
      </c>
      <c r="P13" s="28">
        <f t="shared" ca="1" si="9"/>
        <v>0.3</v>
      </c>
      <c r="Q13" s="29">
        <f>'Ввод данных'!BW13</f>
        <v>15</v>
      </c>
      <c r="R13" s="28">
        <f t="shared" ca="1" si="10"/>
        <v>0.5</v>
      </c>
      <c r="S13" s="30">
        <f>'Ввод данных'!BX13</f>
        <v>15</v>
      </c>
      <c r="T13" s="28">
        <f t="shared" ca="1" si="11"/>
        <v>0.5</v>
      </c>
      <c r="U13" s="23">
        <f>'Ввод данных'!K13</f>
        <v>6</v>
      </c>
      <c r="V13" s="23">
        <f>'Ввод данных'!F13</f>
        <v>0</v>
      </c>
      <c r="W13" s="28">
        <f t="shared" si="12"/>
        <v>0</v>
      </c>
      <c r="X13" s="23">
        <f>'Ввод данных'!G13</f>
        <v>0</v>
      </c>
      <c r="Y13" s="28" t="str">
        <f t="shared" si="13"/>
        <v/>
      </c>
      <c r="Z13" s="23">
        <f>'Ввод данных'!H13</f>
        <v>1</v>
      </c>
      <c r="AA13" s="28">
        <f t="shared" si="14"/>
        <v>0.16666666666666666</v>
      </c>
      <c r="AB13" s="29">
        <f>'Ввод данных'!I13</f>
        <v>1</v>
      </c>
      <c r="AC13" s="28">
        <f t="shared" si="15"/>
        <v>0.16666666666666666</v>
      </c>
      <c r="AD13" s="30">
        <f>'Ввод данных'!J13</f>
        <v>5</v>
      </c>
      <c r="AE13" s="28">
        <f t="shared" si="16"/>
        <v>0.83333333333333337</v>
      </c>
      <c r="AF13" s="23">
        <f>'Ввод данных'!Q13</f>
        <v>6</v>
      </c>
      <c r="AG13" s="23">
        <f>'Ввод данных'!L13</f>
        <v>0</v>
      </c>
      <c r="AH13" s="28" t="str">
        <f t="shared" si="17"/>
        <v/>
      </c>
      <c r="AI13" s="23">
        <f>'Ввод данных'!M13</f>
        <v>0</v>
      </c>
      <c r="AJ13" s="28" t="str">
        <f t="shared" si="18"/>
        <v/>
      </c>
      <c r="AK13" s="23">
        <f>'Ввод данных'!N13</f>
        <v>1</v>
      </c>
      <c r="AL13" s="28">
        <f t="shared" si="19"/>
        <v>0.16666666666666666</v>
      </c>
      <c r="AM13" s="29">
        <f>'Ввод данных'!O13</f>
        <v>1</v>
      </c>
      <c r="AN13" s="28">
        <f t="shared" si="20"/>
        <v>0.16666666666666666</v>
      </c>
      <c r="AO13" s="30">
        <f>'Ввод данных'!P13</f>
        <v>5</v>
      </c>
      <c r="AP13" s="28">
        <f t="shared" si="21"/>
        <v>0.83333333333333337</v>
      </c>
      <c r="AQ13" s="23">
        <f>'Ввод данных'!W13</f>
        <v>6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2</v>
      </c>
      <c r="AU13" s="28">
        <f t="shared" si="23"/>
        <v>0.33333333333333331</v>
      </c>
      <c r="AV13" s="23">
        <f>'Ввод данных'!T13</f>
        <v>4</v>
      </c>
      <c r="AW13" s="28">
        <f t="shared" si="24"/>
        <v>0.66666666666666663</v>
      </c>
      <c r="AX13" s="29">
        <f>'Ввод данных'!U13</f>
        <v>6</v>
      </c>
      <c r="AY13" s="28">
        <f t="shared" si="25"/>
        <v>1</v>
      </c>
      <c r="AZ13" s="30">
        <f>'Ввод данных'!V13</f>
        <v>0</v>
      </c>
      <c r="BA13" s="28">
        <f t="shared" si="26"/>
        <v>0</v>
      </c>
      <c r="BB13" s="23">
        <f>'Ввод данных'!AC13</f>
        <v>0</v>
      </c>
      <c r="BC13" s="23">
        <f>'Ввод данных'!X13</f>
        <v>0</v>
      </c>
      <c r="BD13" s="28" t="str">
        <f t="shared" si="27"/>
        <v/>
      </c>
      <c r="BE13" s="23">
        <f>'Ввод данных'!Y13</f>
        <v>0</v>
      </c>
      <c r="BF13" s="28" t="str">
        <f t="shared" si="28"/>
        <v/>
      </c>
      <c r="BG13" s="23">
        <f>'Ввод данных'!Z13</f>
        <v>0</v>
      </c>
      <c r="BH13" s="28" t="str">
        <f t="shared" si="29"/>
        <v/>
      </c>
      <c r="BI13" s="29">
        <f t="shared" si="2"/>
        <v>0</v>
      </c>
      <c r="BJ13" s="28" t="str">
        <f t="shared" si="30"/>
        <v/>
      </c>
      <c r="BK13" s="30">
        <f t="shared" si="3"/>
        <v>0</v>
      </c>
      <c r="BL13" s="28" t="str">
        <f t="shared" si="31"/>
        <v/>
      </c>
      <c r="BM13" s="23">
        <f>'Ввод данных'!AI13</f>
        <v>6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1</v>
      </c>
      <c r="BQ13" s="28">
        <f t="shared" si="33"/>
        <v>0.16666666666666666</v>
      </c>
      <c r="BR13" s="23">
        <f>'Ввод данных'!AF13</f>
        <v>1</v>
      </c>
      <c r="BS13" s="28">
        <f t="shared" si="34"/>
        <v>0.16666666666666666</v>
      </c>
      <c r="BT13" s="29">
        <f t="shared" si="4"/>
        <v>2</v>
      </c>
      <c r="BU13" s="28">
        <f t="shared" si="35"/>
        <v>0.33333333333333331</v>
      </c>
      <c r="BV13" s="30">
        <f t="shared" si="5"/>
        <v>4</v>
      </c>
      <c r="BW13" s="28">
        <f t="shared" si="36"/>
        <v>0.66666666666666663</v>
      </c>
      <c r="BX13" s="23">
        <f>'Ввод данных'!AO13</f>
        <v>0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0</v>
      </c>
      <c r="CB13" s="28" t="str">
        <f t="shared" si="38"/>
        <v/>
      </c>
      <c r="CC13" s="23">
        <f>'Ввод данных'!AL13</f>
        <v>0</v>
      </c>
      <c r="CD13" s="28" t="str">
        <f t="shared" si="39"/>
        <v/>
      </c>
      <c r="CE13" s="29">
        <f>'Ввод данных'!AM13</f>
        <v>0</v>
      </c>
      <c r="CF13" s="28" t="str">
        <f t="shared" si="40"/>
        <v/>
      </c>
      <c r="CG13" s="30">
        <f>'Ввод данных'!AN13</f>
        <v>0</v>
      </c>
      <c r="CH13" s="28" t="str">
        <f t="shared" si="41"/>
        <v/>
      </c>
      <c r="CI13" s="53">
        <f>'Ввод данных'!AU13</f>
        <v>6</v>
      </c>
      <c r="CJ13" s="23">
        <f>'Ввод данных'!AP13</f>
        <v>1</v>
      </c>
      <c r="CK13" s="28">
        <f t="shared" si="42"/>
        <v>0.16666666666666666</v>
      </c>
      <c r="CL13" s="23">
        <f>'Ввод данных'!AQ13</f>
        <v>2</v>
      </c>
      <c r="CM13" s="28">
        <f t="shared" si="43"/>
        <v>0.33333333333333331</v>
      </c>
      <c r="CN13" s="23">
        <f>'Ввод данных'!AR13</f>
        <v>2</v>
      </c>
      <c r="CO13" s="28">
        <f t="shared" si="44"/>
        <v>0.33333333333333331</v>
      </c>
      <c r="CP13" s="29">
        <f>'Ввод данных'!AS13</f>
        <v>5</v>
      </c>
      <c r="CQ13" s="28">
        <f t="shared" si="45"/>
        <v>0.83333333333333337</v>
      </c>
      <c r="CR13" s="30">
        <f>'Ввод данных'!AT13</f>
        <v>1</v>
      </c>
      <c r="CS13" s="28">
        <f t="shared" si="46"/>
        <v>0.16666666666666666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5</v>
      </c>
      <c r="D14" s="27">
        <f>IF((C14+C15)=0,"",C14/(C14+C15))</f>
        <v>0.35714285714285715</v>
      </c>
      <c r="E14" s="23">
        <f>'Ввод данных'!D14</f>
        <v>5</v>
      </c>
      <c r="F14" s="28">
        <f t="shared" si="0"/>
        <v>1</v>
      </c>
      <c r="G14" s="23">
        <f>'Ввод данных'!E14</f>
        <v>0</v>
      </c>
      <c r="H14" s="28">
        <f t="shared" si="6"/>
        <v>0</v>
      </c>
      <c r="I14" s="29">
        <f>'Ввод данных'!BZ14</f>
        <v>6</v>
      </c>
      <c r="J14" s="29">
        <f t="shared" ca="1" si="1"/>
        <v>30</v>
      </c>
      <c r="K14" s="23">
        <f>'Ввод данных'!BT14</f>
        <v>5</v>
      </c>
      <c r="L14" s="28">
        <f t="shared" ca="1" si="7"/>
        <v>0.16666666666666666</v>
      </c>
      <c r="M14" s="23">
        <f>'Ввод данных'!BU14</f>
        <v>12</v>
      </c>
      <c r="N14" s="28">
        <f t="shared" ca="1" si="8"/>
        <v>0.4</v>
      </c>
      <c r="O14" s="23">
        <f>'Ввод данных'!BV14</f>
        <v>10</v>
      </c>
      <c r="P14" s="28">
        <f t="shared" ca="1" si="9"/>
        <v>0.33333333333333331</v>
      </c>
      <c r="Q14" s="29">
        <f>'Ввод данных'!BW14</f>
        <v>27</v>
      </c>
      <c r="R14" s="28">
        <f t="shared" ca="1" si="10"/>
        <v>0.9</v>
      </c>
      <c r="S14" s="30">
        <f>'Ввод данных'!BX14</f>
        <v>3</v>
      </c>
      <c r="T14" s="28">
        <f t="shared" ca="1" si="11"/>
        <v>0.1</v>
      </c>
      <c r="U14" s="23">
        <f>'Ввод данных'!K14</f>
        <v>5</v>
      </c>
      <c r="V14" s="23">
        <f>'Ввод данных'!F14</f>
        <v>0</v>
      </c>
      <c r="W14" s="28">
        <f t="shared" si="12"/>
        <v>0</v>
      </c>
      <c r="X14" s="23">
        <f>'Ввод данных'!G14</f>
        <v>0</v>
      </c>
      <c r="Y14" s="28" t="str">
        <f t="shared" si="13"/>
        <v/>
      </c>
      <c r="Z14" s="23">
        <f>'Ввод данных'!H14</f>
        <v>1</v>
      </c>
      <c r="AA14" s="28">
        <f t="shared" si="14"/>
        <v>0.2</v>
      </c>
      <c r="AB14" s="29">
        <f>'Ввод данных'!I14</f>
        <v>1</v>
      </c>
      <c r="AC14" s="28">
        <f t="shared" si="15"/>
        <v>0.2</v>
      </c>
      <c r="AD14" s="30">
        <f>'Ввод данных'!J14</f>
        <v>4</v>
      </c>
      <c r="AE14" s="28">
        <f t="shared" si="16"/>
        <v>0.8</v>
      </c>
      <c r="AF14" s="23">
        <f>'Ввод данных'!Q14</f>
        <v>5</v>
      </c>
      <c r="AG14" s="23">
        <f>'Ввод данных'!L14</f>
        <v>1</v>
      </c>
      <c r="AH14" s="28">
        <f t="shared" si="17"/>
        <v>0.2</v>
      </c>
      <c r="AI14" s="23">
        <f>'Ввод данных'!M14</f>
        <v>1</v>
      </c>
      <c r="AJ14" s="28">
        <f t="shared" si="18"/>
        <v>0.2</v>
      </c>
      <c r="AK14" s="23">
        <f>'Ввод данных'!N14</f>
        <v>1</v>
      </c>
      <c r="AL14" s="28">
        <f t="shared" si="19"/>
        <v>0.2</v>
      </c>
      <c r="AM14" s="29">
        <f>'Ввод данных'!O14</f>
        <v>3</v>
      </c>
      <c r="AN14" s="28">
        <f t="shared" si="20"/>
        <v>0.6</v>
      </c>
      <c r="AO14" s="30">
        <f>'Ввод данных'!P14</f>
        <v>2</v>
      </c>
      <c r="AP14" s="28">
        <f t="shared" si="21"/>
        <v>0.4</v>
      </c>
      <c r="AQ14" s="23">
        <f>'Ввод данных'!W14</f>
        <v>5</v>
      </c>
      <c r="AR14" s="23">
        <f>'Ввод данных'!R14</f>
        <v>1</v>
      </c>
      <c r="AS14" s="28">
        <f t="shared" si="22"/>
        <v>0.2</v>
      </c>
      <c r="AT14" s="23">
        <f>'Ввод данных'!S14</f>
        <v>4</v>
      </c>
      <c r="AU14" s="28">
        <f t="shared" si="23"/>
        <v>0.8</v>
      </c>
      <c r="AV14" s="23">
        <f>'Ввод данных'!T14</f>
        <v>2</v>
      </c>
      <c r="AW14" s="28">
        <f t="shared" si="24"/>
        <v>0.4</v>
      </c>
      <c r="AX14" s="29">
        <f>'Ввод данных'!U14</f>
        <v>7</v>
      </c>
      <c r="AY14" s="28">
        <f t="shared" si="25"/>
        <v>1.4</v>
      </c>
      <c r="AZ14" s="30">
        <f>'Ввод данных'!V14</f>
        <v>-2</v>
      </c>
      <c r="BA14" s="28">
        <f t="shared" si="26"/>
        <v>-0.4</v>
      </c>
      <c r="BB14" s="23">
        <f>'Ввод данных'!AC14</f>
        <v>0</v>
      </c>
      <c r="BC14" s="23">
        <f>'Ввод данных'!X14</f>
        <v>0</v>
      </c>
      <c r="BD14" s="28" t="str">
        <f t="shared" si="27"/>
        <v/>
      </c>
      <c r="BE14" s="23">
        <f>'Ввод данных'!Y14</f>
        <v>0</v>
      </c>
      <c r="BF14" s="28" t="str">
        <f t="shared" si="28"/>
        <v/>
      </c>
      <c r="BG14" s="23">
        <f>'Ввод данных'!Z14</f>
        <v>0</v>
      </c>
      <c r="BH14" s="28" t="str">
        <f t="shared" si="29"/>
        <v/>
      </c>
      <c r="BI14" s="29">
        <f t="shared" si="2"/>
        <v>0</v>
      </c>
      <c r="BJ14" s="28" t="str">
        <f t="shared" si="30"/>
        <v/>
      </c>
      <c r="BK14" s="30">
        <f t="shared" si="3"/>
        <v>0</v>
      </c>
      <c r="BL14" s="28" t="str">
        <f t="shared" si="31"/>
        <v/>
      </c>
      <c r="BM14" s="23">
        <f>'Ввод данных'!AI14</f>
        <v>5</v>
      </c>
      <c r="BN14" s="23">
        <f>'Ввод данных'!AD14</f>
        <v>0</v>
      </c>
      <c r="BO14" s="28" t="str">
        <f t="shared" si="32"/>
        <v/>
      </c>
      <c r="BP14" s="23">
        <f>'Ввод данных'!AE14</f>
        <v>2</v>
      </c>
      <c r="BQ14" s="28">
        <f t="shared" si="33"/>
        <v>0.4</v>
      </c>
      <c r="BR14" s="23">
        <f>'Ввод данных'!AF14</f>
        <v>1</v>
      </c>
      <c r="BS14" s="28">
        <f t="shared" si="34"/>
        <v>0.2</v>
      </c>
      <c r="BT14" s="29">
        <f t="shared" si="4"/>
        <v>3</v>
      </c>
      <c r="BU14" s="28">
        <f t="shared" si="35"/>
        <v>0.6</v>
      </c>
      <c r="BV14" s="30">
        <f t="shared" si="5"/>
        <v>2</v>
      </c>
      <c r="BW14" s="28">
        <f t="shared" si="36"/>
        <v>0.4</v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0</v>
      </c>
      <c r="CB14" s="28" t="str">
        <f t="shared" si="38"/>
        <v/>
      </c>
      <c r="CC14" s="23">
        <f>'Ввод данных'!AL14</f>
        <v>0</v>
      </c>
      <c r="CD14" s="28" t="str">
        <f t="shared" si="39"/>
        <v/>
      </c>
      <c r="CE14" s="29">
        <f>'Ввод данных'!AM14</f>
        <v>0</v>
      </c>
      <c r="CF14" s="28" t="str">
        <f t="shared" si="40"/>
        <v/>
      </c>
      <c r="CG14" s="30">
        <f>'Ввод данных'!AN14</f>
        <v>0</v>
      </c>
      <c r="CH14" s="28" t="str">
        <f t="shared" si="41"/>
        <v/>
      </c>
      <c r="CI14" s="53">
        <f>'Ввод данных'!AU14</f>
        <v>5</v>
      </c>
      <c r="CJ14" s="23">
        <f>'Ввод данных'!AP14</f>
        <v>2</v>
      </c>
      <c r="CK14" s="28">
        <f t="shared" si="42"/>
        <v>0.4</v>
      </c>
      <c r="CL14" s="23">
        <f>'Ввод данных'!AQ14</f>
        <v>3</v>
      </c>
      <c r="CM14" s="28">
        <f t="shared" si="43"/>
        <v>0.6</v>
      </c>
      <c r="CN14" s="23">
        <f>'Ввод данных'!AR14</f>
        <v>3</v>
      </c>
      <c r="CO14" s="28">
        <f t="shared" si="44"/>
        <v>0.6</v>
      </c>
      <c r="CP14" s="29">
        <f>'Ввод данных'!AS14</f>
        <v>8</v>
      </c>
      <c r="CQ14" s="28">
        <f t="shared" si="45"/>
        <v>1.6</v>
      </c>
      <c r="CR14" s="30">
        <f>'Ввод данных'!AT14</f>
        <v>-3</v>
      </c>
      <c r="CS14" s="28">
        <f t="shared" si="46"/>
        <v>-0.6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5</v>
      </c>
      <c r="DF14" s="23">
        <f>'Ввод данных'!BB14</f>
        <v>1</v>
      </c>
      <c r="DG14" s="28">
        <f t="shared" si="52"/>
        <v>0.2</v>
      </c>
      <c r="DH14" s="23">
        <f>'Ввод данных'!BC14</f>
        <v>2</v>
      </c>
      <c r="DI14" s="28">
        <f t="shared" si="53"/>
        <v>0.4</v>
      </c>
      <c r="DJ14" s="23">
        <f>'Ввод данных'!BD14</f>
        <v>2</v>
      </c>
      <c r="DK14" s="28">
        <f t="shared" si="54"/>
        <v>0.4</v>
      </c>
      <c r="DL14" s="29">
        <f>'Ввод данных'!BE14</f>
        <v>5</v>
      </c>
      <c r="DM14" s="28">
        <f t="shared" si="55"/>
        <v>1</v>
      </c>
      <c r="DN14" s="30">
        <f>'Ввод данных'!BF14</f>
        <v>0</v>
      </c>
      <c r="DO14" s="28">
        <f t="shared" si="56"/>
        <v>0</v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9</v>
      </c>
      <c r="D15" s="27">
        <f>IF((C14+C15)=0,"",C15/(C14+C15))</f>
        <v>0.6428571428571429</v>
      </c>
      <c r="E15" s="23">
        <f>'Ввод данных'!D15</f>
        <v>5</v>
      </c>
      <c r="F15" s="28">
        <f t="shared" si="0"/>
        <v>0.55555555555555558</v>
      </c>
      <c r="G15" s="23">
        <f>'Ввод данных'!E15</f>
        <v>4</v>
      </c>
      <c r="H15" s="28">
        <f t="shared" si="6"/>
        <v>0.44444444444444442</v>
      </c>
      <c r="I15" s="29">
        <f>'Ввод данных'!BZ15</f>
        <v>5</v>
      </c>
      <c r="J15" s="29">
        <f t="shared" ca="1" si="1"/>
        <v>25</v>
      </c>
      <c r="K15" s="23">
        <f>'Ввод данных'!BT15</f>
        <v>4</v>
      </c>
      <c r="L15" s="28">
        <f t="shared" ca="1" si="7"/>
        <v>0.16</v>
      </c>
      <c r="M15" s="23">
        <f>'Ввод данных'!BU15</f>
        <v>11</v>
      </c>
      <c r="N15" s="28">
        <f t="shared" ca="1" si="8"/>
        <v>0.44</v>
      </c>
      <c r="O15" s="23">
        <f>'Ввод данных'!BV15</f>
        <v>14</v>
      </c>
      <c r="P15" s="28">
        <f t="shared" ca="1" si="9"/>
        <v>0.56000000000000005</v>
      </c>
      <c r="Q15" s="29">
        <f>'Ввод данных'!BW15</f>
        <v>29</v>
      </c>
      <c r="R15" s="28">
        <f t="shared" ca="1" si="10"/>
        <v>1.1599999999999999</v>
      </c>
      <c r="S15" s="30">
        <f>'Ввод данных'!BX15</f>
        <v>-4</v>
      </c>
      <c r="T15" s="28">
        <f t="shared" ca="1" si="11"/>
        <v>-0.16</v>
      </c>
      <c r="U15" s="23">
        <f>'Ввод данных'!K15</f>
        <v>5</v>
      </c>
      <c r="V15" s="23">
        <f>'Ввод данных'!F15</f>
        <v>0</v>
      </c>
      <c r="W15" s="28">
        <f t="shared" si="12"/>
        <v>0</v>
      </c>
      <c r="X15" s="23">
        <f>'Ввод данных'!G15</f>
        <v>1</v>
      </c>
      <c r="Y15" s="28">
        <f t="shared" si="13"/>
        <v>0.2</v>
      </c>
      <c r="Z15" s="23">
        <f>'Ввод данных'!H15</f>
        <v>1</v>
      </c>
      <c r="AA15" s="28">
        <f t="shared" si="14"/>
        <v>0.2</v>
      </c>
      <c r="AB15" s="29">
        <f>'Ввод данных'!I15</f>
        <v>2</v>
      </c>
      <c r="AC15" s="28">
        <f t="shared" si="15"/>
        <v>0.4</v>
      </c>
      <c r="AD15" s="30">
        <f>'Ввод данных'!J15</f>
        <v>3</v>
      </c>
      <c r="AE15" s="28">
        <f t="shared" si="16"/>
        <v>0.6</v>
      </c>
      <c r="AF15" s="23">
        <f>'Ввод данных'!Q15</f>
        <v>0</v>
      </c>
      <c r="AG15" s="23">
        <f>'Ввод данных'!L15</f>
        <v>0</v>
      </c>
      <c r="AH15" s="28" t="str">
        <f t="shared" si="17"/>
        <v/>
      </c>
      <c r="AI15" s="23">
        <f>'Ввод данных'!M15</f>
        <v>0</v>
      </c>
      <c r="AJ15" s="28" t="str">
        <f t="shared" si="18"/>
        <v/>
      </c>
      <c r="AK15" s="23">
        <f>'Ввод данных'!N15</f>
        <v>0</v>
      </c>
      <c r="AL15" s="28" t="str">
        <f t="shared" si="19"/>
        <v/>
      </c>
      <c r="AM15" s="29">
        <f>'Ввод данных'!O15</f>
        <v>0</v>
      </c>
      <c r="AN15" s="28" t="str">
        <f t="shared" si="20"/>
        <v/>
      </c>
      <c r="AO15" s="30">
        <f>'Ввод данных'!P15</f>
        <v>0</v>
      </c>
      <c r="AP15" s="28" t="str">
        <f t="shared" si="21"/>
        <v/>
      </c>
      <c r="AQ15" s="23">
        <f>'Ввод данных'!W15</f>
        <v>5</v>
      </c>
      <c r="AR15" s="23">
        <f>'Ввод данных'!R15</f>
        <v>2</v>
      </c>
      <c r="AS15" s="28">
        <f t="shared" si="22"/>
        <v>0.4</v>
      </c>
      <c r="AT15" s="23">
        <f>'Ввод данных'!S15</f>
        <v>4</v>
      </c>
      <c r="AU15" s="28">
        <f t="shared" si="23"/>
        <v>0.8</v>
      </c>
      <c r="AV15" s="23">
        <f>'Ввод данных'!T15</f>
        <v>6</v>
      </c>
      <c r="AW15" s="28">
        <f t="shared" si="24"/>
        <v>1.2</v>
      </c>
      <c r="AX15" s="29">
        <f>'Ввод данных'!U15</f>
        <v>12</v>
      </c>
      <c r="AY15" s="28">
        <f t="shared" si="25"/>
        <v>2.4</v>
      </c>
      <c r="AZ15" s="30">
        <f>'Ввод данных'!V15</f>
        <v>-7</v>
      </c>
      <c r="BA15" s="28">
        <f t="shared" si="26"/>
        <v>-1.4</v>
      </c>
      <c r="BB15" s="23">
        <f>'Ввод данных'!AC15</f>
        <v>0</v>
      </c>
      <c r="BC15" s="23">
        <f>'Ввод данных'!X15</f>
        <v>0</v>
      </c>
      <c r="BD15" s="28" t="str">
        <f t="shared" si="27"/>
        <v/>
      </c>
      <c r="BE15" s="23">
        <f>'Ввод данных'!Y15</f>
        <v>0</v>
      </c>
      <c r="BF15" s="28" t="str">
        <f t="shared" si="28"/>
        <v/>
      </c>
      <c r="BG15" s="23">
        <f>'Ввод данных'!Z15</f>
        <v>0</v>
      </c>
      <c r="BH15" s="28" t="str">
        <f t="shared" si="29"/>
        <v/>
      </c>
      <c r="BI15" s="29">
        <f t="shared" si="2"/>
        <v>0</v>
      </c>
      <c r="BJ15" s="28" t="str">
        <f t="shared" si="30"/>
        <v/>
      </c>
      <c r="BK15" s="30">
        <f t="shared" si="3"/>
        <v>0</v>
      </c>
      <c r="BL15" s="28" t="str">
        <f t="shared" si="31"/>
        <v/>
      </c>
      <c r="BM15" s="23">
        <f>'Ввод данных'!AI15</f>
        <v>5</v>
      </c>
      <c r="BN15" s="23">
        <f>'Ввод данных'!AD15</f>
        <v>0</v>
      </c>
      <c r="BO15" s="28" t="str">
        <f t="shared" si="32"/>
        <v/>
      </c>
      <c r="BP15" s="23">
        <f>'Ввод данных'!AE15</f>
        <v>1</v>
      </c>
      <c r="BQ15" s="28">
        <f t="shared" si="33"/>
        <v>0.2</v>
      </c>
      <c r="BR15" s="23">
        <f>'Ввод данных'!AF15</f>
        <v>1</v>
      </c>
      <c r="BS15" s="28">
        <f t="shared" si="34"/>
        <v>0.2</v>
      </c>
      <c r="BT15" s="29">
        <f t="shared" si="4"/>
        <v>2</v>
      </c>
      <c r="BU15" s="28">
        <f t="shared" si="35"/>
        <v>0.4</v>
      </c>
      <c r="BV15" s="30">
        <f t="shared" si="5"/>
        <v>3</v>
      </c>
      <c r="BW15" s="28">
        <f t="shared" si="36"/>
        <v>0.6</v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0</v>
      </c>
      <c r="CD15" s="28" t="str">
        <f t="shared" si="39"/>
        <v/>
      </c>
      <c r="CE15" s="29">
        <f>'Ввод данных'!AM15</f>
        <v>0</v>
      </c>
      <c r="CF15" s="28" t="str">
        <f t="shared" si="40"/>
        <v/>
      </c>
      <c r="CG15" s="30">
        <f>'Ввод данных'!AN15</f>
        <v>0</v>
      </c>
      <c r="CH15" s="28" t="str">
        <f t="shared" si="41"/>
        <v/>
      </c>
      <c r="CI15" s="53">
        <f>'Ввод данных'!AU15</f>
        <v>5</v>
      </c>
      <c r="CJ15" s="23">
        <f>'Ввод данных'!AP15</f>
        <v>1</v>
      </c>
      <c r="CK15" s="28">
        <f t="shared" si="42"/>
        <v>0.2</v>
      </c>
      <c r="CL15" s="23">
        <f>'Ввод данных'!AQ15</f>
        <v>3</v>
      </c>
      <c r="CM15" s="28">
        <f t="shared" si="43"/>
        <v>0.6</v>
      </c>
      <c r="CN15" s="23">
        <f>'Ввод данных'!AR15</f>
        <v>4</v>
      </c>
      <c r="CO15" s="28">
        <f t="shared" si="44"/>
        <v>0.8</v>
      </c>
      <c r="CP15" s="29">
        <f>'Ввод данных'!AS15</f>
        <v>8</v>
      </c>
      <c r="CQ15" s="28">
        <f t="shared" si="45"/>
        <v>1.6</v>
      </c>
      <c r="CR15" s="30">
        <f>'Ввод данных'!AT15</f>
        <v>-3</v>
      </c>
      <c r="CS15" s="28">
        <f t="shared" si="46"/>
        <v>-0.6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5</v>
      </c>
      <c r="DF15" s="23">
        <f>'Ввод данных'!BB15</f>
        <v>1</v>
      </c>
      <c r="DG15" s="28">
        <f t="shared" si="52"/>
        <v>0.2</v>
      </c>
      <c r="DH15" s="23">
        <f>'Ввод данных'!BC15</f>
        <v>2</v>
      </c>
      <c r="DI15" s="28">
        <f t="shared" si="53"/>
        <v>0.4</v>
      </c>
      <c r="DJ15" s="23">
        <f>'Ввод данных'!BD15</f>
        <v>2</v>
      </c>
      <c r="DK15" s="28">
        <f t="shared" si="54"/>
        <v>0.4</v>
      </c>
      <c r="DL15" s="29">
        <f>'Ввод данных'!BE15</f>
        <v>5</v>
      </c>
      <c r="DM15" s="28">
        <f t="shared" si="55"/>
        <v>1</v>
      </c>
      <c r="DN15" s="30">
        <f>'Ввод данных'!BF15</f>
        <v>0</v>
      </c>
      <c r="DO15" s="28">
        <f t="shared" si="56"/>
        <v>0</v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10</v>
      </c>
      <c r="D16" s="27">
        <f>IF((C16+C17)=0,"",C16/(C16+C17))</f>
        <v>0.4</v>
      </c>
      <c r="E16" s="23">
        <f>'Ввод данных'!D16</f>
        <v>8</v>
      </c>
      <c r="F16" s="28">
        <f t="shared" si="0"/>
        <v>0.8</v>
      </c>
      <c r="G16" s="23">
        <f>'Ввод данных'!E16</f>
        <v>2</v>
      </c>
      <c r="H16" s="28">
        <f t="shared" si="6"/>
        <v>0.2</v>
      </c>
      <c r="I16" s="29">
        <f>'Ввод данных'!BZ16</f>
        <v>7</v>
      </c>
      <c r="J16" s="29">
        <f t="shared" ca="1" si="1"/>
        <v>56</v>
      </c>
      <c r="K16" s="23">
        <f>'Ввод данных'!BT16</f>
        <v>10</v>
      </c>
      <c r="L16" s="28">
        <f t="shared" ca="1" si="7"/>
        <v>0.17857142857142858</v>
      </c>
      <c r="M16" s="23">
        <f>'Ввод данных'!BU16</f>
        <v>20</v>
      </c>
      <c r="N16" s="28">
        <f t="shared" ca="1" si="8"/>
        <v>0.35714285714285715</v>
      </c>
      <c r="O16" s="23">
        <f>'Ввод данных'!BV16</f>
        <v>21</v>
      </c>
      <c r="P16" s="28">
        <f t="shared" ca="1" si="9"/>
        <v>0.375</v>
      </c>
      <c r="Q16" s="29">
        <f>'Ввод данных'!BW16</f>
        <v>51</v>
      </c>
      <c r="R16" s="28">
        <f t="shared" ca="1" si="10"/>
        <v>0.9107142857142857</v>
      </c>
      <c r="S16" s="30">
        <f>'Ввод данных'!BX16</f>
        <v>5</v>
      </c>
      <c r="T16" s="28">
        <f t="shared" ca="1" si="11"/>
        <v>8.9285714285714288E-2</v>
      </c>
      <c r="U16" s="23">
        <f>'Ввод данных'!K16</f>
        <v>8</v>
      </c>
      <c r="V16" s="23">
        <f>'Ввод данных'!F16</f>
        <v>1</v>
      </c>
      <c r="W16" s="28">
        <f t="shared" si="12"/>
        <v>0.125</v>
      </c>
      <c r="X16" s="23">
        <f>'Ввод данных'!G16</f>
        <v>1</v>
      </c>
      <c r="Y16" s="28">
        <f t="shared" si="13"/>
        <v>0.125</v>
      </c>
      <c r="Z16" s="23">
        <f>'Ввод данных'!H16</f>
        <v>2</v>
      </c>
      <c r="AA16" s="28">
        <f t="shared" si="14"/>
        <v>0.25</v>
      </c>
      <c r="AB16" s="29">
        <f>'Ввод данных'!I16</f>
        <v>4</v>
      </c>
      <c r="AC16" s="28">
        <f t="shared" si="15"/>
        <v>0.5</v>
      </c>
      <c r="AD16" s="30">
        <f>'Ввод данных'!J16</f>
        <v>4</v>
      </c>
      <c r="AE16" s="28">
        <f t="shared" si="16"/>
        <v>0.5</v>
      </c>
      <c r="AF16" s="23">
        <f>'Ввод данных'!Q16</f>
        <v>8</v>
      </c>
      <c r="AG16" s="23">
        <f>'Ввод данных'!L16</f>
        <v>1</v>
      </c>
      <c r="AH16" s="28">
        <f t="shared" si="17"/>
        <v>0.125</v>
      </c>
      <c r="AI16" s="23">
        <f>'Ввод данных'!M16</f>
        <v>1</v>
      </c>
      <c r="AJ16" s="28">
        <f t="shared" si="18"/>
        <v>0.125</v>
      </c>
      <c r="AK16" s="23">
        <f>'Ввод данных'!N16</f>
        <v>1</v>
      </c>
      <c r="AL16" s="28">
        <f t="shared" si="19"/>
        <v>0.125</v>
      </c>
      <c r="AM16" s="29">
        <f>'Ввод данных'!O16</f>
        <v>3</v>
      </c>
      <c r="AN16" s="28">
        <f t="shared" si="20"/>
        <v>0.375</v>
      </c>
      <c r="AO16" s="30">
        <f>'Ввод данных'!P16</f>
        <v>5</v>
      </c>
      <c r="AP16" s="28">
        <f t="shared" si="21"/>
        <v>0.625</v>
      </c>
      <c r="AQ16" s="23">
        <f>'Ввод данных'!W16</f>
        <v>8</v>
      </c>
      <c r="AR16" s="23">
        <f>'Ввод данных'!R16</f>
        <v>3</v>
      </c>
      <c r="AS16" s="28">
        <f t="shared" si="22"/>
        <v>0.375</v>
      </c>
      <c r="AT16" s="23">
        <f>'Ввод данных'!S16</f>
        <v>11</v>
      </c>
      <c r="AU16" s="28">
        <f t="shared" si="23"/>
        <v>1.375</v>
      </c>
      <c r="AV16" s="23">
        <f>'Ввод данных'!T16</f>
        <v>7</v>
      </c>
      <c r="AW16" s="28">
        <f t="shared" si="24"/>
        <v>0.875</v>
      </c>
      <c r="AX16" s="29">
        <f>'Ввод данных'!U16</f>
        <v>21</v>
      </c>
      <c r="AY16" s="28">
        <f t="shared" si="25"/>
        <v>2.625</v>
      </c>
      <c r="AZ16" s="30">
        <f>'Ввод данных'!V16</f>
        <v>-13</v>
      </c>
      <c r="BA16" s="28">
        <f t="shared" si="26"/>
        <v>-1.625</v>
      </c>
      <c r="BB16" s="23">
        <f>'Ввод данных'!AC16</f>
        <v>0</v>
      </c>
      <c r="BC16" s="23">
        <f>'Ввод данных'!X16</f>
        <v>0</v>
      </c>
      <c r="BD16" s="28" t="str">
        <f t="shared" si="27"/>
        <v/>
      </c>
      <c r="BE16" s="23">
        <f>'Ввод данных'!Y16</f>
        <v>0</v>
      </c>
      <c r="BF16" s="28" t="str">
        <f t="shared" si="28"/>
        <v/>
      </c>
      <c r="BG16" s="23">
        <f>'Ввод данных'!Z16</f>
        <v>0</v>
      </c>
      <c r="BH16" s="28" t="str">
        <f t="shared" si="29"/>
        <v/>
      </c>
      <c r="BI16" s="29">
        <f t="shared" si="2"/>
        <v>0</v>
      </c>
      <c r="BJ16" s="28" t="str">
        <f t="shared" si="30"/>
        <v/>
      </c>
      <c r="BK16" s="30">
        <f t="shared" si="3"/>
        <v>0</v>
      </c>
      <c r="BL16" s="28" t="str">
        <f t="shared" si="31"/>
        <v/>
      </c>
      <c r="BM16" s="23">
        <f>'Ввод данных'!AI16</f>
        <v>8</v>
      </c>
      <c r="BN16" s="23">
        <f>'Ввод данных'!AD16</f>
        <v>1</v>
      </c>
      <c r="BO16" s="28">
        <f t="shared" si="32"/>
        <v>0.125</v>
      </c>
      <c r="BP16" s="23">
        <f>'Ввод данных'!AE16</f>
        <v>1</v>
      </c>
      <c r="BQ16" s="28">
        <f t="shared" si="33"/>
        <v>0.125</v>
      </c>
      <c r="BR16" s="23">
        <f>'Ввод данных'!AF16</f>
        <v>1</v>
      </c>
      <c r="BS16" s="28">
        <f t="shared" si="34"/>
        <v>0.125</v>
      </c>
      <c r="BT16" s="29">
        <f t="shared" si="4"/>
        <v>3</v>
      </c>
      <c r="BU16" s="28">
        <f t="shared" si="35"/>
        <v>0.375</v>
      </c>
      <c r="BV16" s="30">
        <f t="shared" si="5"/>
        <v>5</v>
      </c>
      <c r="BW16" s="28">
        <f t="shared" si="36"/>
        <v>0.625</v>
      </c>
      <c r="BX16" s="23">
        <f>'Ввод данных'!AO16</f>
        <v>0</v>
      </c>
      <c r="BY16" s="23">
        <f>'Ввод данных'!AJ16</f>
        <v>0</v>
      </c>
      <c r="BZ16" s="28" t="str">
        <f t="shared" si="37"/>
        <v/>
      </c>
      <c r="CA16" s="23">
        <f>'Ввод данных'!AK16</f>
        <v>0</v>
      </c>
      <c r="CB16" s="28" t="str">
        <f t="shared" si="38"/>
        <v/>
      </c>
      <c r="CC16" s="23">
        <f>'Ввод данных'!AL16</f>
        <v>0</v>
      </c>
      <c r="CD16" s="28" t="str">
        <f t="shared" si="39"/>
        <v/>
      </c>
      <c r="CE16" s="29">
        <f>'Ввод данных'!AM16</f>
        <v>0</v>
      </c>
      <c r="CF16" s="28" t="str">
        <f t="shared" si="40"/>
        <v/>
      </c>
      <c r="CG16" s="30">
        <f>'Ввод данных'!AN16</f>
        <v>0</v>
      </c>
      <c r="CH16" s="28" t="str">
        <f t="shared" si="41"/>
        <v/>
      </c>
      <c r="CI16" s="53">
        <f>'Ввод данных'!AU16</f>
        <v>8</v>
      </c>
      <c r="CJ16" s="23">
        <f>'Ввод данных'!AP16</f>
        <v>2</v>
      </c>
      <c r="CK16" s="28">
        <f t="shared" si="42"/>
        <v>0.25</v>
      </c>
      <c r="CL16" s="23">
        <f>'Ввод данных'!AQ16</f>
        <v>2</v>
      </c>
      <c r="CM16" s="28">
        <f t="shared" si="43"/>
        <v>0.25</v>
      </c>
      <c r="CN16" s="23">
        <f>'Ввод данных'!AR16</f>
        <v>4</v>
      </c>
      <c r="CO16" s="28">
        <f t="shared" si="44"/>
        <v>0.5</v>
      </c>
      <c r="CP16" s="29">
        <f>'Ввод данных'!AS16</f>
        <v>8</v>
      </c>
      <c r="CQ16" s="28">
        <f t="shared" si="45"/>
        <v>1</v>
      </c>
      <c r="CR16" s="30">
        <f>'Ввод данных'!AT16</f>
        <v>0</v>
      </c>
      <c r="CS16" s="28">
        <f t="shared" si="46"/>
        <v>0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8</v>
      </c>
      <c r="DF16" s="23">
        <f>'Ввод данных'!BB16</f>
        <v>1</v>
      </c>
      <c r="DG16" s="28">
        <f t="shared" si="52"/>
        <v>0.125</v>
      </c>
      <c r="DH16" s="23">
        <f>'Ввод данных'!BC16</f>
        <v>1</v>
      </c>
      <c r="DI16" s="28">
        <f t="shared" si="53"/>
        <v>0.125</v>
      </c>
      <c r="DJ16" s="23">
        <f>'Ввод данных'!BD16</f>
        <v>2</v>
      </c>
      <c r="DK16" s="28">
        <f t="shared" si="54"/>
        <v>0.25</v>
      </c>
      <c r="DL16" s="29">
        <f>'Ввод данных'!BE16</f>
        <v>4</v>
      </c>
      <c r="DM16" s="28">
        <f t="shared" si="55"/>
        <v>0.5</v>
      </c>
      <c r="DN16" s="30">
        <f>'Ввод данных'!BF16</f>
        <v>4</v>
      </c>
      <c r="DO16" s="28">
        <f t="shared" si="56"/>
        <v>0.5</v>
      </c>
      <c r="DP16" s="23">
        <f>'Ввод данных'!BM16</f>
        <v>8</v>
      </c>
      <c r="DQ16" s="23">
        <f>'Ввод данных'!BH16</f>
        <v>1</v>
      </c>
      <c r="DR16" s="28">
        <f t="shared" si="57"/>
        <v>0.125</v>
      </c>
      <c r="DS16" s="23">
        <f>'Ввод данных'!BI16</f>
        <v>3</v>
      </c>
      <c r="DT16" s="28">
        <f t="shared" si="58"/>
        <v>0.375</v>
      </c>
      <c r="DU16" s="23">
        <f>'Ввод данных'!BJ16</f>
        <v>4</v>
      </c>
      <c r="DV16" s="28">
        <f t="shared" si="59"/>
        <v>0.5</v>
      </c>
      <c r="DW16" s="29">
        <f>'Ввод данных'!BK16</f>
        <v>8</v>
      </c>
      <c r="DX16" s="28">
        <f t="shared" si="60"/>
        <v>1</v>
      </c>
      <c r="DY16" s="30">
        <f>'Ввод данных'!BL16</f>
        <v>0</v>
      </c>
      <c r="DZ16" s="28">
        <f t="shared" si="61"/>
        <v>0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15</v>
      </c>
      <c r="D17" s="27">
        <f>IF((C16+C17)=0,"",C17/(C16+C17))</f>
        <v>0.6</v>
      </c>
      <c r="E17" s="23">
        <f>'Ввод данных'!D17</f>
        <v>10</v>
      </c>
      <c r="F17" s="28">
        <f t="shared" si="0"/>
        <v>0.66666666666666663</v>
      </c>
      <c r="G17" s="23">
        <f>'Ввод данных'!E17</f>
        <v>5</v>
      </c>
      <c r="H17" s="28">
        <f t="shared" si="6"/>
        <v>0.33333333333333331</v>
      </c>
      <c r="I17" s="29">
        <f>'Ввод данных'!BZ17</f>
        <v>7</v>
      </c>
      <c r="J17" s="29">
        <f t="shared" ca="1" si="1"/>
        <v>70</v>
      </c>
      <c r="K17" s="23">
        <f>'Ввод данных'!BT17</f>
        <v>11</v>
      </c>
      <c r="L17" s="28">
        <f t="shared" ca="1" si="7"/>
        <v>0.15714285714285714</v>
      </c>
      <c r="M17" s="23">
        <f>'Ввод данных'!BU17</f>
        <v>18</v>
      </c>
      <c r="N17" s="28">
        <f t="shared" ca="1" si="8"/>
        <v>0.25714285714285712</v>
      </c>
      <c r="O17" s="23">
        <f>'Ввод данных'!BV17</f>
        <v>14</v>
      </c>
      <c r="P17" s="28">
        <f t="shared" ca="1" si="9"/>
        <v>0.2</v>
      </c>
      <c r="Q17" s="29">
        <f>'Ввод данных'!BW17</f>
        <v>43</v>
      </c>
      <c r="R17" s="28">
        <f t="shared" ca="1" si="10"/>
        <v>0.61428571428571432</v>
      </c>
      <c r="S17" s="30">
        <f>'Ввод данных'!BX17</f>
        <v>27</v>
      </c>
      <c r="T17" s="28">
        <f t="shared" ca="1" si="11"/>
        <v>0.38571428571428573</v>
      </c>
      <c r="U17" s="23">
        <f>'Ввод данных'!K17</f>
        <v>10</v>
      </c>
      <c r="V17" s="23">
        <f>'Ввод данных'!F17</f>
        <v>1</v>
      </c>
      <c r="W17" s="28">
        <f t="shared" si="12"/>
        <v>0.1</v>
      </c>
      <c r="X17" s="23">
        <f>'Ввод данных'!G17</f>
        <v>1</v>
      </c>
      <c r="Y17" s="28">
        <f t="shared" si="13"/>
        <v>0.1</v>
      </c>
      <c r="Z17" s="23">
        <f>'Ввод данных'!H17</f>
        <v>1</v>
      </c>
      <c r="AA17" s="28">
        <f t="shared" si="14"/>
        <v>0.1</v>
      </c>
      <c r="AB17" s="29">
        <f>'Ввод данных'!I17</f>
        <v>3</v>
      </c>
      <c r="AC17" s="28">
        <f t="shared" si="15"/>
        <v>0.3</v>
      </c>
      <c r="AD17" s="30">
        <f>'Ввод данных'!J17</f>
        <v>7</v>
      </c>
      <c r="AE17" s="28">
        <f t="shared" si="16"/>
        <v>0.7</v>
      </c>
      <c r="AF17" s="23">
        <f>'Ввод данных'!Q17</f>
        <v>10</v>
      </c>
      <c r="AG17" s="23">
        <f>'Ввод данных'!L17</f>
        <v>0</v>
      </c>
      <c r="AH17" s="28" t="str">
        <f t="shared" si="17"/>
        <v/>
      </c>
      <c r="AI17" s="23">
        <f>'Ввод данных'!M17</f>
        <v>1</v>
      </c>
      <c r="AJ17" s="28">
        <f t="shared" si="18"/>
        <v>0.1</v>
      </c>
      <c r="AK17" s="23">
        <f>'Ввод данных'!N17</f>
        <v>1</v>
      </c>
      <c r="AL17" s="28">
        <f t="shared" si="19"/>
        <v>0.1</v>
      </c>
      <c r="AM17" s="29">
        <f>'Ввод данных'!O17</f>
        <v>2</v>
      </c>
      <c r="AN17" s="28">
        <f t="shared" si="20"/>
        <v>0.2</v>
      </c>
      <c r="AO17" s="30">
        <f>'Ввод данных'!P17</f>
        <v>8</v>
      </c>
      <c r="AP17" s="28">
        <f t="shared" si="21"/>
        <v>0.8</v>
      </c>
      <c r="AQ17" s="23">
        <f>'Ввод данных'!W17</f>
        <v>10</v>
      </c>
      <c r="AR17" s="23">
        <f>'Ввод данных'!R17</f>
        <v>7</v>
      </c>
      <c r="AS17" s="28">
        <f t="shared" si="22"/>
        <v>0.7</v>
      </c>
      <c r="AT17" s="23">
        <f>'Ввод данных'!S17</f>
        <v>8</v>
      </c>
      <c r="AU17" s="28">
        <f t="shared" si="23"/>
        <v>0.8</v>
      </c>
      <c r="AV17" s="23">
        <f>'Ввод данных'!T17</f>
        <v>4</v>
      </c>
      <c r="AW17" s="28">
        <f t="shared" si="24"/>
        <v>0.4</v>
      </c>
      <c r="AX17" s="29">
        <f>'Ввод данных'!U17</f>
        <v>19</v>
      </c>
      <c r="AY17" s="28">
        <f t="shared" si="25"/>
        <v>1.9</v>
      </c>
      <c r="AZ17" s="30">
        <f>'Ввод данных'!V17</f>
        <v>-9</v>
      </c>
      <c r="BA17" s="28">
        <f t="shared" si="26"/>
        <v>-0.9</v>
      </c>
      <c r="BB17" s="23">
        <f>'Ввод данных'!AC17</f>
        <v>0</v>
      </c>
      <c r="BC17" s="23">
        <f>'Ввод данных'!X17</f>
        <v>0</v>
      </c>
      <c r="BD17" s="28" t="str">
        <f t="shared" si="27"/>
        <v/>
      </c>
      <c r="BE17" s="23">
        <f>'Ввод данных'!Y17</f>
        <v>0</v>
      </c>
      <c r="BF17" s="28" t="str">
        <f t="shared" si="28"/>
        <v/>
      </c>
      <c r="BG17" s="23">
        <f>'Ввод данных'!Z17</f>
        <v>0</v>
      </c>
      <c r="BH17" s="28" t="str">
        <f t="shared" si="29"/>
        <v/>
      </c>
      <c r="BI17" s="29">
        <f t="shared" si="2"/>
        <v>0</v>
      </c>
      <c r="BJ17" s="28" t="str">
        <f t="shared" si="30"/>
        <v/>
      </c>
      <c r="BK17" s="30">
        <f t="shared" si="3"/>
        <v>0</v>
      </c>
      <c r="BL17" s="28" t="str">
        <f t="shared" si="31"/>
        <v/>
      </c>
      <c r="BM17" s="23">
        <f>'Ввод данных'!AI17</f>
        <v>10</v>
      </c>
      <c r="BN17" s="23">
        <f>'Ввод данных'!AD17</f>
        <v>0</v>
      </c>
      <c r="BO17" s="28" t="str">
        <f t="shared" si="32"/>
        <v/>
      </c>
      <c r="BP17" s="23">
        <f>'Ввод данных'!AE17</f>
        <v>2</v>
      </c>
      <c r="BQ17" s="28">
        <f t="shared" si="33"/>
        <v>0.2</v>
      </c>
      <c r="BR17" s="23">
        <f>'Ввод данных'!AF17</f>
        <v>0</v>
      </c>
      <c r="BS17" s="28" t="str">
        <f t="shared" si="34"/>
        <v/>
      </c>
      <c r="BT17" s="29">
        <f t="shared" si="4"/>
        <v>2</v>
      </c>
      <c r="BU17" s="28">
        <f t="shared" si="35"/>
        <v>0.2</v>
      </c>
      <c r="BV17" s="30">
        <f t="shared" si="5"/>
        <v>8</v>
      </c>
      <c r="BW17" s="28">
        <f t="shared" si="36"/>
        <v>0.8</v>
      </c>
      <c r="BX17" s="23">
        <f>'Ввод данных'!AO17</f>
        <v>0</v>
      </c>
      <c r="BY17" s="23">
        <f>'Ввод данных'!AJ17</f>
        <v>0</v>
      </c>
      <c r="BZ17" s="28" t="str">
        <f t="shared" si="37"/>
        <v/>
      </c>
      <c r="CA17" s="23">
        <f>'Ввод данных'!AK17</f>
        <v>0</v>
      </c>
      <c r="CB17" s="28" t="str">
        <f t="shared" si="38"/>
        <v/>
      </c>
      <c r="CC17" s="23">
        <f>'Ввод данных'!AL17</f>
        <v>0</v>
      </c>
      <c r="CD17" s="28" t="str">
        <f t="shared" si="39"/>
        <v/>
      </c>
      <c r="CE17" s="29">
        <f>'Ввод данных'!AM17</f>
        <v>0</v>
      </c>
      <c r="CF17" s="28" t="str">
        <f t="shared" si="40"/>
        <v/>
      </c>
      <c r="CG17" s="30">
        <f>'Ввод данных'!AN17</f>
        <v>0</v>
      </c>
      <c r="CH17" s="28" t="str">
        <f t="shared" si="41"/>
        <v/>
      </c>
      <c r="CI17" s="53">
        <f>'Ввод данных'!AU17</f>
        <v>10</v>
      </c>
      <c r="CJ17" s="23">
        <f>'Ввод данных'!AP17</f>
        <v>2</v>
      </c>
      <c r="CK17" s="28">
        <f t="shared" si="42"/>
        <v>0.2</v>
      </c>
      <c r="CL17" s="23">
        <f>'Ввод данных'!AQ17</f>
        <v>3</v>
      </c>
      <c r="CM17" s="28">
        <f t="shared" si="43"/>
        <v>0.3</v>
      </c>
      <c r="CN17" s="23">
        <f>'Ввод данных'!AR17</f>
        <v>2</v>
      </c>
      <c r="CO17" s="28">
        <f t="shared" si="44"/>
        <v>0.2</v>
      </c>
      <c r="CP17" s="29">
        <f>'Ввод данных'!AS17</f>
        <v>7</v>
      </c>
      <c r="CQ17" s="28">
        <f t="shared" si="45"/>
        <v>0.7</v>
      </c>
      <c r="CR17" s="30">
        <f>'Ввод данных'!AT17</f>
        <v>3</v>
      </c>
      <c r="CS17" s="28">
        <f t="shared" si="46"/>
        <v>0.3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10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1</v>
      </c>
      <c r="DI17" s="28">
        <f t="shared" si="53"/>
        <v>0.1</v>
      </c>
      <c r="DJ17" s="23">
        <f>'Ввод данных'!BD17</f>
        <v>3</v>
      </c>
      <c r="DK17" s="28">
        <f t="shared" si="54"/>
        <v>0.3</v>
      </c>
      <c r="DL17" s="29">
        <f>'Ввод данных'!BE17</f>
        <v>4</v>
      </c>
      <c r="DM17" s="28">
        <f t="shared" si="55"/>
        <v>0.4</v>
      </c>
      <c r="DN17" s="30">
        <f>'Ввод данных'!BF17</f>
        <v>6</v>
      </c>
      <c r="DO17" s="28">
        <f t="shared" si="56"/>
        <v>0.6</v>
      </c>
      <c r="DP17" s="23">
        <f>'Ввод данных'!BM17</f>
        <v>10</v>
      </c>
      <c r="DQ17" s="23">
        <f>'Ввод данных'!BH17</f>
        <v>1</v>
      </c>
      <c r="DR17" s="28">
        <f t="shared" si="57"/>
        <v>0.1</v>
      </c>
      <c r="DS17" s="23">
        <f>'Ввод данных'!BI17</f>
        <v>2</v>
      </c>
      <c r="DT17" s="28">
        <f t="shared" si="58"/>
        <v>0.2</v>
      </c>
      <c r="DU17" s="23">
        <f>'Ввод данных'!BJ17</f>
        <v>3</v>
      </c>
      <c r="DV17" s="28">
        <f t="shared" si="59"/>
        <v>0.3</v>
      </c>
      <c r="DW17" s="29">
        <f>'Ввод данных'!BK17</f>
        <v>6</v>
      </c>
      <c r="DX17" s="28">
        <f t="shared" si="60"/>
        <v>0.6</v>
      </c>
      <c r="DY17" s="30">
        <f>'Ввод данных'!BL17</f>
        <v>4</v>
      </c>
      <c r="DZ17" s="28">
        <f t="shared" si="61"/>
        <v>0.4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6</v>
      </c>
      <c r="D18" s="27">
        <f>IF((C18+C19)=0,"",C18/(C18+C19))</f>
        <v>0.4</v>
      </c>
      <c r="E18" s="23">
        <f>'Ввод данных'!D18</f>
        <v>5</v>
      </c>
      <c r="F18" s="28">
        <f t="shared" si="0"/>
        <v>0.83333333333333337</v>
      </c>
      <c r="G18" s="23">
        <f>'Ввод данных'!E18</f>
        <v>1</v>
      </c>
      <c r="H18" s="28">
        <f t="shared" si="6"/>
        <v>0.16666666666666666</v>
      </c>
      <c r="I18" s="29">
        <f>'Ввод данных'!BZ18</f>
        <v>7</v>
      </c>
      <c r="J18" s="29">
        <f t="shared" ca="1" si="1"/>
        <v>35</v>
      </c>
      <c r="K18" s="23">
        <f>'Ввод данных'!BT18</f>
        <v>15</v>
      </c>
      <c r="L18" s="28">
        <f t="shared" ca="1" si="7"/>
        <v>0.42857142857142855</v>
      </c>
      <c r="M18" s="23">
        <f>'Ввод данных'!BU18</f>
        <v>23</v>
      </c>
      <c r="N18" s="28">
        <f t="shared" ca="1" si="8"/>
        <v>0.65714285714285714</v>
      </c>
      <c r="O18" s="23">
        <f>'Ввод данных'!BV18</f>
        <v>23</v>
      </c>
      <c r="P18" s="28">
        <f t="shared" ca="1" si="9"/>
        <v>0.65714285714285714</v>
      </c>
      <c r="Q18" s="29">
        <f>'Ввод данных'!BW18</f>
        <v>61</v>
      </c>
      <c r="R18" s="28">
        <f t="shared" ca="1" si="10"/>
        <v>1.7428571428571429</v>
      </c>
      <c r="S18" s="30">
        <f>'Ввод данных'!BX18</f>
        <v>-26</v>
      </c>
      <c r="T18" s="28">
        <f t="shared" ca="1" si="11"/>
        <v>-0.74285714285714288</v>
      </c>
      <c r="U18" s="23">
        <f>'Ввод данных'!K18</f>
        <v>5</v>
      </c>
      <c r="V18" s="23">
        <f>'Ввод данных'!F18</f>
        <v>1</v>
      </c>
      <c r="W18" s="28">
        <f t="shared" si="12"/>
        <v>0.2</v>
      </c>
      <c r="X18" s="23">
        <f>'Ввод данных'!G18</f>
        <v>2</v>
      </c>
      <c r="Y18" s="28">
        <f t="shared" si="13"/>
        <v>0.4</v>
      </c>
      <c r="Z18" s="23">
        <f>'Ввод данных'!H18</f>
        <v>3</v>
      </c>
      <c r="AA18" s="28">
        <f t="shared" si="14"/>
        <v>0.6</v>
      </c>
      <c r="AB18" s="29">
        <f>'Ввод данных'!I18</f>
        <v>6</v>
      </c>
      <c r="AC18" s="28">
        <f t="shared" si="15"/>
        <v>1.2</v>
      </c>
      <c r="AD18" s="30">
        <f>'Ввод данных'!J18</f>
        <v>-1</v>
      </c>
      <c r="AE18" s="28">
        <f t="shared" si="16"/>
        <v>-0.2</v>
      </c>
      <c r="AF18" s="23">
        <f>'Ввод данных'!Q18</f>
        <v>5</v>
      </c>
      <c r="AG18" s="23">
        <f>'Ввод данных'!L18</f>
        <v>1</v>
      </c>
      <c r="AH18" s="28">
        <f t="shared" si="17"/>
        <v>0.2</v>
      </c>
      <c r="AI18" s="23">
        <f>'Ввод данных'!M18</f>
        <v>2</v>
      </c>
      <c r="AJ18" s="28">
        <f t="shared" si="18"/>
        <v>0.4</v>
      </c>
      <c r="AK18" s="23">
        <f>'Ввод данных'!N18</f>
        <v>3</v>
      </c>
      <c r="AL18" s="28">
        <f t="shared" si="19"/>
        <v>0.6</v>
      </c>
      <c r="AM18" s="29">
        <f>'Ввод данных'!O18</f>
        <v>6</v>
      </c>
      <c r="AN18" s="28">
        <f t="shared" si="20"/>
        <v>1.2</v>
      </c>
      <c r="AO18" s="30">
        <f>'Ввод данных'!P18</f>
        <v>-1</v>
      </c>
      <c r="AP18" s="28">
        <f t="shared" si="21"/>
        <v>-0.2</v>
      </c>
      <c r="AQ18" s="23">
        <f>'Ввод данных'!W18</f>
        <v>5</v>
      </c>
      <c r="AR18" s="23">
        <f>'Ввод данных'!R18</f>
        <v>6</v>
      </c>
      <c r="AS18" s="28">
        <f t="shared" si="22"/>
        <v>1.2</v>
      </c>
      <c r="AT18" s="23">
        <f>'Ввод данных'!S18</f>
        <v>7</v>
      </c>
      <c r="AU18" s="28">
        <f t="shared" si="23"/>
        <v>1.4</v>
      </c>
      <c r="AV18" s="23">
        <f>'Ввод данных'!T18</f>
        <v>6</v>
      </c>
      <c r="AW18" s="28">
        <f t="shared" si="24"/>
        <v>1.2</v>
      </c>
      <c r="AX18" s="29">
        <f>'Ввод данных'!U18</f>
        <v>19</v>
      </c>
      <c r="AY18" s="28">
        <f t="shared" si="25"/>
        <v>3.8</v>
      </c>
      <c r="AZ18" s="30">
        <f>'Ввод данных'!V18</f>
        <v>-14</v>
      </c>
      <c r="BA18" s="28">
        <f t="shared" si="26"/>
        <v>-2.8</v>
      </c>
      <c r="BB18" s="23">
        <f>'Ввод данных'!AC18</f>
        <v>0</v>
      </c>
      <c r="BC18" s="23">
        <f>'Ввод данных'!X18</f>
        <v>0</v>
      </c>
      <c r="BD18" s="28" t="str">
        <f t="shared" si="27"/>
        <v/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0</v>
      </c>
      <c r="BH18" s="28" t="str">
        <f t="shared" si="29"/>
        <v/>
      </c>
      <c r="BI18" s="29">
        <f t="shared" si="2"/>
        <v>0</v>
      </c>
      <c r="BJ18" s="28" t="str">
        <f t="shared" si="30"/>
        <v/>
      </c>
      <c r="BK18" s="30">
        <f t="shared" si="3"/>
        <v>0</v>
      </c>
      <c r="BL18" s="28" t="str">
        <f t="shared" si="31"/>
        <v/>
      </c>
      <c r="BM18" s="23">
        <f>'Ввод данных'!AI18</f>
        <v>5</v>
      </c>
      <c r="BN18" s="23">
        <f>'Ввод данных'!AD18</f>
        <v>1</v>
      </c>
      <c r="BO18" s="28">
        <f t="shared" si="32"/>
        <v>0.2</v>
      </c>
      <c r="BP18" s="23">
        <f>'Ввод данных'!AE18</f>
        <v>2</v>
      </c>
      <c r="BQ18" s="28">
        <f t="shared" si="33"/>
        <v>0.4</v>
      </c>
      <c r="BR18" s="23">
        <f>'Ввод данных'!AF18</f>
        <v>1</v>
      </c>
      <c r="BS18" s="28">
        <f t="shared" si="34"/>
        <v>0.2</v>
      </c>
      <c r="BT18" s="29">
        <f t="shared" si="4"/>
        <v>4</v>
      </c>
      <c r="BU18" s="28">
        <f t="shared" si="35"/>
        <v>0.8</v>
      </c>
      <c r="BV18" s="30">
        <f t="shared" si="5"/>
        <v>1</v>
      </c>
      <c r="BW18" s="28">
        <f t="shared" si="36"/>
        <v>0.2</v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0</v>
      </c>
      <c r="CF18" s="28" t="str">
        <f t="shared" si="40"/>
        <v/>
      </c>
      <c r="CG18" s="30">
        <f>'Ввод данных'!AN18</f>
        <v>0</v>
      </c>
      <c r="CH18" s="28" t="str">
        <f t="shared" si="41"/>
        <v/>
      </c>
      <c r="CI18" s="53">
        <f>'Ввод данных'!AU18</f>
        <v>5</v>
      </c>
      <c r="CJ18" s="23">
        <f>'Ввод данных'!AP18</f>
        <v>2</v>
      </c>
      <c r="CK18" s="28">
        <f t="shared" si="42"/>
        <v>0.4</v>
      </c>
      <c r="CL18" s="23">
        <f>'Ввод данных'!AQ18</f>
        <v>4</v>
      </c>
      <c r="CM18" s="28">
        <f t="shared" si="43"/>
        <v>0.8</v>
      </c>
      <c r="CN18" s="23">
        <f>'Ввод данных'!AR18</f>
        <v>3</v>
      </c>
      <c r="CO18" s="28">
        <f t="shared" si="44"/>
        <v>0.6</v>
      </c>
      <c r="CP18" s="29">
        <f>'Ввод данных'!AS18</f>
        <v>9</v>
      </c>
      <c r="CQ18" s="28">
        <f t="shared" si="45"/>
        <v>1.8</v>
      </c>
      <c r="CR18" s="30">
        <f>'Ввод данных'!AT18</f>
        <v>-4</v>
      </c>
      <c r="CS18" s="28">
        <f t="shared" si="46"/>
        <v>-0.8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5</v>
      </c>
      <c r="DF18" s="23">
        <f>'Ввод данных'!BB18</f>
        <v>2</v>
      </c>
      <c r="DG18" s="28">
        <f t="shared" si="52"/>
        <v>0.4</v>
      </c>
      <c r="DH18" s="23">
        <f>'Ввод данных'!BC18</f>
        <v>3</v>
      </c>
      <c r="DI18" s="28">
        <f t="shared" si="53"/>
        <v>0.6</v>
      </c>
      <c r="DJ18" s="23">
        <f>'Ввод данных'!BD18</f>
        <v>3</v>
      </c>
      <c r="DK18" s="28">
        <f t="shared" si="54"/>
        <v>0.6</v>
      </c>
      <c r="DL18" s="29">
        <f>'Ввод данных'!BE18</f>
        <v>8</v>
      </c>
      <c r="DM18" s="28">
        <f t="shared" si="55"/>
        <v>1.6</v>
      </c>
      <c r="DN18" s="30">
        <f>'Ввод данных'!BF18</f>
        <v>-3</v>
      </c>
      <c r="DO18" s="28">
        <f t="shared" si="56"/>
        <v>-0.6</v>
      </c>
      <c r="DP18" s="23">
        <f>'Ввод данных'!BM18</f>
        <v>5</v>
      </c>
      <c r="DQ18" s="23">
        <f>'Ввод данных'!BH18</f>
        <v>2</v>
      </c>
      <c r="DR18" s="28">
        <f t="shared" si="57"/>
        <v>0.4</v>
      </c>
      <c r="DS18" s="23">
        <f>'Ввод данных'!BI18</f>
        <v>3</v>
      </c>
      <c r="DT18" s="28">
        <f t="shared" si="58"/>
        <v>0.6</v>
      </c>
      <c r="DU18" s="23">
        <f>'Ввод данных'!BJ18</f>
        <v>4</v>
      </c>
      <c r="DV18" s="28">
        <f t="shared" si="59"/>
        <v>0.8</v>
      </c>
      <c r="DW18" s="29">
        <f>'Ввод данных'!BK18</f>
        <v>9</v>
      </c>
      <c r="DX18" s="28">
        <f t="shared" si="60"/>
        <v>1.8</v>
      </c>
      <c r="DY18" s="30">
        <f>'Ввод данных'!BL18</f>
        <v>-4</v>
      </c>
      <c r="DZ18" s="28">
        <f t="shared" si="61"/>
        <v>-0.8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9</v>
      </c>
      <c r="D19" s="27">
        <f>IF((C18+C19)=0,"",C19/(C18+C19))</f>
        <v>0.6</v>
      </c>
      <c r="E19" s="23">
        <f>'Ввод данных'!D19</f>
        <v>7</v>
      </c>
      <c r="F19" s="28">
        <f t="shared" si="0"/>
        <v>0.77777777777777779</v>
      </c>
      <c r="G19" s="23">
        <f>'Ввод данных'!E19</f>
        <v>2</v>
      </c>
      <c r="H19" s="28">
        <f t="shared" si="6"/>
        <v>0.22222222222222221</v>
      </c>
      <c r="I19" s="29">
        <f>'Ввод данных'!BZ19</f>
        <v>7</v>
      </c>
      <c r="J19" s="29">
        <f t="shared" ca="1" si="1"/>
        <v>49</v>
      </c>
      <c r="K19" s="23">
        <f>'Ввод данных'!BT19</f>
        <v>10</v>
      </c>
      <c r="L19" s="28">
        <f t="shared" ca="1" si="7"/>
        <v>0.20408163265306123</v>
      </c>
      <c r="M19" s="23">
        <f>'Ввод данных'!BU19</f>
        <v>15</v>
      </c>
      <c r="N19" s="28">
        <f t="shared" ca="1" si="8"/>
        <v>0.30612244897959184</v>
      </c>
      <c r="O19" s="23">
        <f>'Ввод данных'!BV19</f>
        <v>15</v>
      </c>
      <c r="P19" s="28">
        <f t="shared" ca="1" si="9"/>
        <v>0.30612244897959184</v>
      </c>
      <c r="Q19" s="29">
        <f>'Ввод данных'!BW19</f>
        <v>40</v>
      </c>
      <c r="R19" s="28">
        <f t="shared" ca="1" si="10"/>
        <v>0.81632653061224492</v>
      </c>
      <c r="S19" s="30">
        <f>'Ввод данных'!BX19</f>
        <v>9</v>
      </c>
      <c r="T19" s="28">
        <f t="shared" ca="1" si="11"/>
        <v>0.18367346938775511</v>
      </c>
      <c r="U19" s="23">
        <f>'Ввод данных'!K19</f>
        <v>7</v>
      </c>
      <c r="V19" s="23">
        <f>'Ввод данных'!F19</f>
        <v>1</v>
      </c>
      <c r="W19" s="28">
        <f t="shared" si="12"/>
        <v>0.14285714285714285</v>
      </c>
      <c r="X19" s="23">
        <f>'Ввод данных'!G19</f>
        <v>1</v>
      </c>
      <c r="Y19" s="28">
        <f t="shared" si="13"/>
        <v>0.14285714285714285</v>
      </c>
      <c r="Z19" s="23">
        <f>'Ввод данных'!H19</f>
        <v>2</v>
      </c>
      <c r="AA19" s="28">
        <f t="shared" si="14"/>
        <v>0.2857142857142857</v>
      </c>
      <c r="AB19" s="29">
        <f>'Ввод данных'!I19</f>
        <v>4</v>
      </c>
      <c r="AC19" s="28">
        <f t="shared" si="15"/>
        <v>0.5714285714285714</v>
      </c>
      <c r="AD19" s="30">
        <f>'Ввод данных'!J19</f>
        <v>3</v>
      </c>
      <c r="AE19" s="28">
        <f t="shared" si="16"/>
        <v>0.42857142857142855</v>
      </c>
      <c r="AF19" s="23">
        <f>'Ввод данных'!Q19</f>
        <v>7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1</v>
      </c>
      <c r="AJ19" s="28">
        <f t="shared" si="18"/>
        <v>0.14285714285714285</v>
      </c>
      <c r="AK19" s="23">
        <f>'Ввод данных'!N19</f>
        <v>2</v>
      </c>
      <c r="AL19" s="28">
        <f t="shared" si="19"/>
        <v>0.2857142857142857</v>
      </c>
      <c r="AM19" s="29">
        <f>'Ввод данных'!O19</f>
        <v>3</v>
      </c>
      <c r="AN19" s="28">
        <f t="shared" si="20"/>
        <v>0.42857142857142855</v>
      </c>
      <c r="AO19" s="30">
        <f>'Ввод данных'!P19</f>
        <v>4</v>
      </c>
      <c r="AP19" s="28">
        <f t="shared" si="21"/>
        <v>0.5714285714285714</v>
      </c>
      <c r="AQ19" s="23">
        <f>'Ввод данных'!W19</f>
        <v>7</v>
      </c>
      <c r="AR19" s="23">
        <f>'Ввод данных'!R19</f>
        <v>4</v>
      </c>
      <c r="AS19" s="28">
        <f t="shared" si="22"/>
        <v>0.5714285714285714</v>
      </c>
      <c r="AT19" s="23">
        <f>'Ввод данных'!S19</f>
        <v>4</v>
      </c>
      <c r="AU19" s="28">
        <f t="shared" si="23"/>
        <v>0.5714285714285714</v>
      </c>
      <c r="AV19" s="23">
        <f>'Ввод данных'!T19</f>
        <v>3</v>
      </c>
      <c r="AW19" s="28">
        <f t="shared" si="24"/>
        <v>0.42857142857142855</v>
      </c>
      <c r="AX19" s="29">
        <f>'Ввод данных'!U19</f>
        <v>11</v>
      </c>
      <c r="AY19" s="28">
        <f t="shared" si="25"/>
        <v>1.5714285714285714</v>
      </c>
      <c r="AZ19" s="30">
        <f>'Ввод данных'!V19</f>
        <v>-4</v>
      </c>
      <c r="BA19" s="28">
        <f t="shared" si="26"/>
        <v>-0.5714285714285714</v>
      </c>
      <c r="BB19" s="23">
        <f>'Ввод данных'!AC19</f>
        <v>0</v>
      </c>
      <c r="BC19" s="23">
        <f>'Ввод данных'!X19</f>
        <v>0</v>
      </c>
      <c r="BD19" s="28" t="str">
        <f t="shared" si="27"/>
        <v/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0</v>
      </c>
      <c r="BH19" s="28" t="str">
        <f t="shared" si="29"/>
        <v/>
      </c>
      <c r="BI19" s="29">
        <f t="shared" si="2"/>
        <v>0</v>
      </c>
      <c r="BJ19" s="28" t="str">
        <f t="shared" si="30"/>
        <v/>
      </c>
      <c r="BK19" s="30">
        <f t="shared" si="3"/>
        <v>0</v>
      </c>
      <c r="BL19" s="28" t="str">
        <f t="shared" si="31"/>
        <v/>
      </c>
      <c r="BM19" s="23">
        <f>'Ввод данных'!AI19</f>
        <v>7</v>
      </c>
      <c r="BN19" s="23">
        <f>'Ввод данных'!AD19</f>
        <v>1</v>
      </c>
      <c r="BO19" s="28">
        <f t="shared" si="32"/>
        <v>0.14285714285714285</v>
      </c>
      <c r="BP19" s="23">
        <f>'Ввод данных'!AE19</f>
        <v>1</v>
      </c>
      <c r="BQ19" s="28">
        <f t="shared" si="33"/>
        <v>0.14285714285714285</v>
      </c>
      <c r="BR19" s="23">
        <f>'Ввод данных'!AF19</f>
        <v>1</v>
      </c>
      <c r="BS19" s="28">
        <f t="shared" si="34"/>
        <v>0.14285714285714285</v>
      </c>
      <c r="BT19" s="29">
        <f t="shared" si="4"/>
        <v>3</v>
      </c>
      <c r="BU19" s="28">
        <f t="shared" si="35"/>
        <v>0.42857142857142855</v>
      </c>
      <c r="BV19" s="30">
        <f t="shared" si="5"/>
        <v>4</v>
      </c>
      <c r="BW19" s="28">
        <f t="shared" si="36"/>
        <v>0.5714285714285714</v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0</v>
      </c>
      <c r="CF19" s="28" t="str">
        <f t="shared" si="40"/>
        <v/>
      </c>
      <c r="CG19" s="30">
        <f>'Ввод данных'!AN19</f>
        <v>0</v>
      </c>
      <c r="CH19" s="28" t="str">
        <f t="shared" si="41"/>
        <v/>
      </c>
      <c r="CI19" s="53">
        <f>'Ввод данных'!AU19</f>
        <v>7</v>
      </c>
      <c r="CJ19" s="23">
        <f>'Ввод данных'!AP19</f>
        <v>1</v>
      </c>
      <c r="CK19" s="28">
        <f t="shared" si="42"/>
        <v>0.14285714285714285</v>
      </c>
      <c r="CL19" s="23">
        <f>'Ввод данных'!AQ19</f>
        <v>3</v>
      </c>
      <c r="CM19" s="28">
        <f t="shared" si="43"/>
        <v>0.42857142857142855</v>
      </c>
      <c r="CN19" s="23">
        <f>'Ввод данных'!AR19</f>
        <v>5</v>
      </c>
      <c r="CO19" s="28">
        <f t="shared" si="44"/>
        <v>0.7142857142857143</v>
      </c>
      <c r="CP19" s="29">
        <f>'Ввод данных'!AS19</f>
        <v>9</v>
      </c>
      <c r="CQ19" s="28">
        <f t="shared" si="45"/>
        <v>1.2857142857142858</v>
      </c>
      <c r="CR19" s="30">
        <f>'Ввод данных'!AT19</f>
        <v>-2</v>
      </c>
      <c r="CS19" s="28">
        <f t="shared" si="46"/>
        <v>-0.2857142857142857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7</v>
      </c>
      <c r="DF19" s="23">
        <f>'Ввод данных'!BB19</f>
        <v>1</v>
      </c>
      <c r="DG19" s="28">
        <f t="shared" si="52"/>
        <v>0.14285714285714285</v>
      </c>
      <c r="DH19" s="23">
        <f>'Ввод данных'!BC19</f>
        <v>2</v>
      </c>
      <c r="DI19" s="28">
        <f t="shared" si="53"/>
        <v>0.2857142857142857</v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3</v>
      </c>
      <c r="DM19" s="28">
        <f t="shared" si="55"/>
        <v>0.42857142857142855</v>
      </c>
      <c r="DN19" s="30">
        <f>'Ввод данных'!BF19</f>
        <v>4</v>
      </c>
      <c r="DO19" s="28">
        <f t="shared" si="56"/>
        <v>0.5714285714285714</v>
      </c>
      <c r="DP19" s="23">
        <f>'Ввод данных'!BM19</f>
        <v>7</v>
      </c>
      <c r="DQ19" s="23">
        <f>'Ввод данных'!BH19</f>
        <v>2</v>
      </c>
      <c r="DR19" s="28">
        <f t="shared" si="57"/>
        <v>0.2857142857142857</v>
      </c>
      <c r="DS19" s="23">
        <f>'Ввод данных'!BI19</f>
        <v>3</v>
      </c>
      <c r="DT19" s="28">
        <f t="shared" si="58"/>
        <v>0.42857142857142855</v>
      </c>
      <c r="DU19" s="23">
        <f>'Ввод данных'!BJ19</f>
        <v>2</v>
      </c>
      <c r="DV19" s="28">
        <f t="shared" si="59"/>
        <v>0.2857142857142857</v>
      </c>
      <c r="DW19" s="29">
        <f>'Ввод данных'!BK19</f>
        <v>7</v>
      </c>
      <c r="DX19" s="28">
        <f t="shared" si="60"/>
        <v>1</v>
      </c>
      <c r="DY19" s="30">
        <f>'Ввод данных'!BL19</f>
        <v>0</v>
      </c>
      <c r="DZ19" s="28">
        <f t="shared" si="61"/>
        <v>0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 x14ac:dyDescent="0.2">
      <c r="A20" s="80" t="s">
        <v>4</v>
      </c>
      <c r="B20" s="3" t="s">
        <v>18</v>
      </c>
      <c r="C20" s="5">
        <f>C10+C12+C14+C16+C18</f>
        <v>38</v>
      </c>
      <c r="D20" s="6">
        <f>IF((C20+C21)=0,"",C20/(C20+C21))</f>
        <v>0.43678160919540232</v>
      </c>
      <c r="E20" s="5">
        <f t="shared" ref="E20:J21" si="67">E10+E12+E14+E16+E18</f>
        <v>32</v>
      </c>
      <c r="F20" s="6">
        <f t="shared" si="0"/>
        <v>0.84210526315789469</v>
      </c>
      <c r="G20" s="5">
        <f t="shared" si="67"/>
        <v>6</v>
      </c>
      <c r="H20" s="6">
        <f>IF(C20=0,"",G20/C20)</f>
        <v>0.15789473684210525</v>
      </c>
      <c r="I20" s="5">
        <f t="shared" si="67"/>
        <v>29</v>
      </c>
      <c r="J20" s="5">
        <f t="shared" ca="1" si="67"/>
        <v>183</v>
      </c>
      <c r="K20" s="5">
        <f t="shared" ref="K20:U21" si="68">K10+K12+K14+K16+K18</f>
        <v>37</v>
      </c>
      <c r="L20" s="6">
        <f t="shared" ca="1" si="7"/>
        <v>0.20218579234972678</v>
      </c>
      <c r="M20" s="5">
        <f t="shared" si="68"/>
        <v>67</v>
      </c>
      <c r="N20" s="6">
        <f t="shared" ca="1" si="8"/>
        <v>0.36612021857923499</v>
      </c>
      <c r="O20" s="5">
        <f t="shared" si="68"/>
        <v>73</v>
      </c>
      <c r="P20" s="6">
        <f t="shared" ca="1" si="9"/>
        <v>0.39890710382513661</v>
      </c>
      <c r="Q20" s="5">
        <f>Q10+Q12+Q14+Q16+Q18</f>
        <v>177</v>
      </c>
      <c r="R20" s="6">
        <f t="shared" ca="1" si="10"/>
        <v>0.96721311475409832</v>
      </c>
      <c r="S20" s="25">
        <f t="shared" si="68"/>
        <v>6</v>
      </c>
      <c r="T20" s="6">
        <f t="shared" ca="1" si="11"/>
        <v>3.2786885245901641E-2</v>
      </c>
      <c r="U20" s="25">
        <f t="shared" si="68"/>
        <v>24</v>
      </c>
      <c r="V20" s="5">
        <f t="shared" ref="V20" si="69">V10+V12+V14+V16+V18</f>
        <v>3</v>
      </c>
      <c r="W20" s="6">
        <f>IF(V20=0,"",V20/U20)</f>
        <v>0.125</v>
      </c>
      <c r="X20" s="5">
        <f t="shared" ref="X20" si="70">X10+X12+X14+X16+X18</f>
        <v>4</v>
      </c>
      <c r="Y20" s="6">
        <f>IF(X20=0,"",X20/U20)</f>
        <v>0.16666666666666666</v>
      </c>
      <c r="Z20" s="5">
        <f t="shared" ref="Z20" si="71">Z10+Z12+Z14+Z16+Z18</f>
        <v>8</v>
      </c>
      <c r="AA20" s="6">
        <f>IF(Z20=0,"",Z20/U20)</f>
        <v>0.33333333333333331</v>
      </c>
      <c r="AB20" s="5">
        <f>AB10+AB12+AB14+AB16+AB18</f>
        <v>15</v>
      </c>
      <c r="AC20" s="6">
        <f>IF(AB20=0,"",AB20/U20)</f>
        <v>0.625</v>
      </c>
      <c r="AD20" s="25">
        <f t="shared" ref="AD20" si="72">AD10+AD12+AD14+AD16+AD18</f>
        <v>9</v>
      </c>
      <c r="AE20" s="6">
        <f>IF(AB20=0,"",AD20/U20)</f>
        <v>0.375</v>
      </c>
      <c r="AF20" s="25">
        <f t="shared" ref="AF20" si="73">AF10+AF12+AF14+AF16+AF18</f>
        <v>32</v>
      </c>
      <c r="AG20" s="5">
        <f t="shared" ref="AG20" si="74">AG10+AG12+AG14+AG16+AG18</f>
        <v>6</v>
      </c>
      <c r="AH20" s="6">
        <f>IF(AG20=0,"",AG20/AF20)</f>
        <v>0.1875</v>
      </c>
      <c r="AI20" s="5">
        <f t="shared" ref="AI20" si="75">AI10+AI12+AI14+AI16+AI18</f>
        <v>6</v>
      </c>
      <c r="AJ20" s="6">
        <f>IF(AI20=0,"",AI20/AF20)</f>
        <v>0.1875</v>
      </c>
      <c r="AK20" s="5">
        <f t="shared" ref="AK20" si="76">AK10+AK12+AK14+AK16+AK18</f>
        <v>5</v>
      </c>
      <c r="AL20" s="6">
        <f>IF(AK20=0,"",AK20/AF20)</f>
        <v>0.15625</v>
      </c>
      <c r="AM20" s="5">
        <f>AM10+AM12+AM14+AM16+AM18</f>
        <v>17</v>
      </c>
      <c r="AN20" s="6">
        <f>IF(AM20=0,"",AM20/AF20)</f>
        <v>0.53125</v>
      </c>
      <c r="AO20" s="25">
        <f t="shared" ref="AO20" si="77">AO10+AO12+AO14+AO16+AO18</f>
        <v>15</v>
      </c>
      <c r="AP20" s="6">
        <f t="shared" si="21"/>
        <v>0.46875</v>
      </c>
      <c r="AQ20" s="5">
        <f t="shared" ref="AQ20:AQ21" si="78">AQ10+AQ12+AQ14+AQ16+AQ18</f>
        <v>32</v>
      </c>
      <c r="AR20" s="5">
        <f t="shared" ref="AR20" si="79">AR10+AR12+AR14+AR16+AR18</f>
        <v>12</v>
      </c>
      <c r="AS20" s="6">
        <f>IF(AR20=0,"",AR20/AQ20)</f>
        <v>0.375</v>
      </c>
      <c r="AT20" s="5">
        <f t="shared" ref="AT20" si="80">AT10+AT12+AT14+AT16+AT18</f>
        <v>26</v>
      </c>
      <c r="AU20" s="6">
        <f>IF(AT20=0,"",AT20/AQ20)</f>
        <v>0.8125</v>
      </c>
      <c r="AV20" s="5">
        <f t="shared" ref="AV20" si="81">AV10+AV12+AV14+AV16+AV18</f>
        <v>27</v>
      </c>
      <c r="AW20" s="6">
        <f>IF(AV20=0,"",AV20/AQ20)</f>
        <v>0.84375</v>
      </c>
      <c r="AX20" s="5">
        <f>AX10+AX12+AX14+AX16+AX18</f>
        <v>65</v>
      </c>
      <c r="AY20" s="6">
        <f>IF(AX20=0,"",AX20/AQ20)</f>
        <v>2.03125</v>
      </c>
      <c r="AZ20" s="25">
        <f t="shared" ref="AZ20:BB20" si="82">AZ10+AZ12+AZ14+AZ16+AZ18</f>
        <v>-33</v>
      </c>
      <c r="BA20" s="6">
        <f>IF(AX20=0,"",AZ20/AQ20)</f>
        <v>-1.03125</v>
      </c>
      <c r="BB20" s="5">
        <f t="shared" si="82"/>
        <v>0</v>
      </c>
      <c r="BC20" s="5">
        <f t="shared" ref="BC20:BC21" si="83">BC10+BC12+BC14+BC16+BC18</f>
        <v>0</v>
      </c>
      <c r="BD20" s="6" t="str">
        <f>IF(BC20=0,"",BC20/BB20)</f>
        <v/>
      </c>
      <c r="BE20" s="5">
        <f t="shared" ref="BE20:BE21" si="84">BE10+BE12+BE14+BE16+BE18</f>
        <v>0</v>
      </c>
      <c r="BF20" s="6" t="str">
        <f>IF(BE20=0,"",BE20/BB20)</f>
        <v/>
      </c>
      <c r="BG20" s="5">
        <f t="shared" ref="BG20:BG21" si="85">BG10+BG12+BG14+BG16+BG18</f>
        <v>0</v>
      </c>
      <c r="BH20" s="6" t="str">
        <f>IF(BG20=0,"",BG20/BB20)</f>
        <v/>
      </c>
      <c r="BI20" s="5">
        <f>BI10+BI12+BI14+BI16+BI18</f>
        <v>0</v>
      </c>
      <c r="BJ20" s="6" t="str">
        <f>IF(BI20=0,"",BI20/BB20)</f>
        <v/>
      </c>
      <c r="BK20" s="25">
        <f t="shared" ref="BK20:BM21" si="86">BK10+BK12+BK14+BK16+BK18</f>
        <v>0</v>
      </c>
      <c r="BL20" s="6" t="str">
        <f>IF(BI20=0,"",BK20/BB20)</f>
        <v/>
      </c>
      <c r="BM20" s="5">
        <f t="shared" si="86"/>
        <v>32</v>
      </c>
      <c r="BN20" s="5">
        <f t="shared" ref="BN20:BN21" si="87">BN10+BN12+BN14+BN16+BN18</f>
        <v>2</v>
      </c>
      <c r="BO20" s="6">
        <f>IF(BN20=0,"",BN20/BM20)</f>
        <v>6.25E-2</v>
      </c>
      <c r="BP20" s="5">
        <f t="shared" ref="BP20:BP21" si="88">BP10+BP12+BP14+BP16+BP18</f>
        <v>7</v>
      </c>
      <c r="BQ20" s="6">
        <f>IF(BP20=0,"",BP20/BM20)</f>
        <v>0.21875</v>
      </c>
      <c r="BR20" s="5">
        <f t="shared" ref="BR20:BR21" si="89">BR10+BR12+BR14+BR16+BR18</f>
        <v>5</v>
      </c>
      <c r="BS20" s="6">
        <f>IF(BR20=0,"",BR20/BM20)</f>
        <v>0.15625</v>
      </c>
      <c r="BT20" s="5">
        <f>BT10+BT12+BT14+BT16+BT18</f>
        <v>14</v>
      </c>
      <c r="BU20" s="6">
        <f t="shared" si="35"/>
        <v>0.4375</v>
      </c>
      <c r="BV20" s="25">
        <f t="shared" ref="BV20:BX21" si="90">BV10+BV12+BV14+BV16+BV18</f>
        <v>18</v>
      </c>
      <c r="BW20" s="6">
        <f t="shared" si="36"/>
        <v>0.5625</v>
      </c>
      <c r="BX20" s="5">
        <f t="shared" si="90"/>
        <v>0</v>
      </c>
      <c r="BY20" s="5">
        <f t="shared" ref="BY20:BY21" si="91">BY10+BY12+BY14+BY16+BY18</f>
        <v>0</v>
      </c>
      <c r="BZ20" s="6" t="str">
        <f t="shared" si="37"/>
        <v/>
      </c>
      <c r="CA20" s="5">
        <f t="shared" ref="CA20:CA21" si="92">CA10+CA12+CA14+CA16+CA18</f>
        <v>0</v>
      </c>
      <c r="CB20" s="6" t="str">
        <f t="shared" si="38"/>
        <v/>
      </c>
      <c r="CC20" s="5">
        <f t="shared" ref="CC20:CC21" si="93">CC10+CC12+CC14+CC16+CC18</f>
        <v>0</v>
      </c>
      <c r="CD20" s="6" t="str">
        <f t="shared" si="39"/>
        <v/>
      </c>
      <c r="CE20" s="5">
        <f>CE10+CE12+CE14+CE16+CE18</f>
        <v>0</v>
      </c>
      <c r="CF20" s="6" t="str">
        <f t="shared" si="40"/>
        <v/>
      </c>
      <c r="CG20" s="25">
        <f t="shared" ref="CG20:CG21" si="94">CG10+CG12+CG14+CG16+CG18</f>
        <v>0</v>
      </c>
      <c r="CH20" s="6" t="str">
        <f t="shared" si="41"/>
        <v/>
      </c>
      <c r="CI20" s="54">
        <f t="shared" ref="CI20" si="95">CI10+CI12+CI14+CI16+CI18</f>
        <v>32</v>
      </c>
      <c r="CJ20" s="5">
        <f t="shared" ref="CJ20:CJ21" si="96">CJ10+CJ12+CJ14+CJ16+CJ18</f>
        <v>7</v>
      </c>
      <c r="CK20" s="6">
        <f t="shared" si="42"/>
        <v>0.21875</v>
      </c>
      <c r="CL20" s="5">
        <f t="shared" ref="CL20:CL21" si="97">CL10+CL12+CL14+CL16+CL18</f>
        <v>12</v>
      </c>
      <c r="CM20" s="6">
        <f t="shared" si="43"/>
        <v>0.375</v>
      </c>
      <c r="CN20" s="5">
        <f t="shared" ref="CN20:CN21" si="98">CN10+CN12+CN14+CN16+CN18</f>
        <v>13</v>
      </c>
      <c r="CO20" s="6">
        <f t="shared" si="44"/>
        <v>0.40625</v>
      </c>
      <c r="CP20" s="5">
        <f>CP10+CP12+CP14+CP16+CP18</f>
        <v>32</v>
      </c>
      <c r="CQ20" s="6">
        <f t="shared" si="45"/>
        <v>1</v>
      </c>
      <c r="CR20" s="25">
        <f t="shared" ref="CR20:CR21" si="99">CR10+CR12+CR14+CR16+CR18</f>
        <v>0</v>
      </c>
      <c r="CS20" s="6">
        <f t="shared" si="46"/>
        <v>0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18</v>
      </c>
      <c r="DF20" s="5">
        <f t="shared" ref="DF20:DF21" si="105">DF10+DF12+DF14+DF16+DF18</f>
        <v>4</v>
      </c>
      <c r="DG20" s="6">
        <f t="shared" si="52"/>
        <v>0.22222222222222221</v>
      </c>
      <c r="DH20" s="5">
        <f t="shared" ref="DH20:DH21" si="106">DH10+DH12+DH14+DH16+DH18</f>
        <v>6</v>
      </c>
      <c r="DI20" s="6">
        <f t="shared" si="53"/>
        <v>0.33333333333333331</v>
      </c>
      <c r="DJ20" s="5">
        <f t="shared" ref="DJ20:DJ21" si="107">DJ10+DJ12+DJ14+DJ16+DJ18</f>
        <v>7</v>
      </c>
      <c r="DK20" s="6">
        <f t="shared" si="54"/>
        <v>0.3888888888888889</v>
      </c>
      <c r="DL20" s="5">
        <f>DL10+DL12+DL14+DL16+DL18</f>
        <v>17</v>
      </c>
      <c r="DM20" s="6">
        <f t="shared" si="55"/>
        <v>0.94444444444444442</v>
      </c>
      <c r="DN20" s="25">
        <f t="shared" ref="DN20:DN21" si="108">DN10+DN12+DN14+DN16+DN18</f>
        <v>1</v>
      </c>
      <c r="DO20" s="6">
        <f t="shared" si="56"/>
        <v>5.5555555555555552E-2</v>
      </c>
      <c r="DP20" s="5">
        <f t="shared" ref="DP20:DQ21" si="109">DP10+DP12+DP14+DP16+DP18</f>
        <v>13</v>
      </c>
      <c r="DQ20" s="5">
        <f t="shared" si="109"/>
        <v>3</v>
      </c>
      <c r="DR20" s="6">
        <f t="shared" si="57"/>
        <v>0.23076923076923078</v>
      </c>
      <c r="DS20" s="5">
        <f t="shared" ref="DS20:DS21" si="110">DS10+DS12+DS14+DS16+DS18</f>
        <v>6</v>
      </c>
      <c r="DT20" s="6">
        <f t="shared" si="58"/>
        <v>0.46153846153846156</v>
      </c>
      <c r="DU20" s="5">
        <f t="shared" ref="DU20:DU21" si="111">DU10+DU12+DU14+DU16+DU18</f>
        <v>8</v>
      </c>
      <c r="DV20" s="6">
        <f t="shared" si="59"/>
        <v>0.61538461538461542</v>
      </c>
      <c r="DW20" s="5">
        <f>DW10+DW12+DW14+DW16+DW18</f>
        <v>17</v>
      </c>
      <c r="DX20" s="6">
        <f t="shared" si="60"/>
        <v>1.3076923076923077</v>
      </c>
      <c r="DY20" s="25">
        <f t="shared" ref="DY20:DY21" si="112">DY10+DY12+DY14+DY16+DY18</f>
        <v>-4</v>
      </c>
      <c r="DZ20" s="6">
        <f t="shared" si="61"/>
        <v>-0.30769230769230771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 x14ac:dyDescent="0.2">
      <c r="A21" s="80"/>
      <c r="B21" s="3" t="s">
        <v>2</v>
      </c>
      <c r="C21" s="5">
        <f>C11+C13+C15+C17+C19</f>
        <v>49</v>
      </c>
      <c r="D21" s="6">
        <f>IF((C20+C21)=0,"",C21/(C20+C21))</f>
        <v>0.56321839080459768</v>
      </c>
      <c r="E21" s="5">
        <f t="shared" si="67"/>
        <v>36</v>
      </c>
      <c r="F21" s="6">
        <f t="shared" si="0"/>
        <v>0.73469387755102045</v>
      </c>
      <c r="G21" s="5">
        <f t="shared" si="67"/>
        <v>13</v>
      </c>
      <c r="H21" s="6">
        <f>IF(C21=0,"",G21/C21)</f>
        <v>0.26530612244897961</v>
      </c>
      <c r="I21" s="5">
        <f t="shared" si="67"/>
        <v>29</v>
      </c>
      <c r="J21" s="5">
        <f t="shared" ca="1" si="67"/>
        <v>214</v>
      </c>
      <c r="K21" s="5">
        <f t="shared" si="68"/>
        <v>29</v>
      </c>
      <c r="L21" s="6">
        <f t="shared" ca="1" si="7"/>
        <v>0.13551401869158877</v>
      </c>
      <c r="M21" s="5">
        <f t="shared" si="68"/>
        <v>57</v>
      </c>
      <c r="N21" s="6">
        <f t="shared" ca="1" si="8"/>
        <v>0.26635514018691586</v>
      </c>
      <c r="O21" s="5">
        <f t="shared" si="68"/>
        <v>63</v>
      </c>
      <c r="P21" s="6">
        <f t="shared" ca="1" si="9"/>
        <v>0.29439252336448596</v>
      </c>
      <c r="Q21" s="5">
        <f>Q11+Q13+Q15+Q17+Q19</f>
        <v>149</v>
      </c>
      <c r="R21" s="6">
        <f t="shared" ca="1" si="10"/>
        <v>0.69626168224299068</v>
      </c>
      <c r="S21" s="25">
        <f t="shared" si="68"/>
        <v>65</v>
      </c>
      <c r="T21" s="6">
        <f t="shared" ca="1" si="11"/>
        <v>0.30373831775700932</v>
      </c>
      <c r="U21" s="25">
        <f t="shared" si="68"/>
        <v>36</v>
      </c>
      <c r="V21" s="5">
        <f t="shared" ref="V21" si="117">V11+V13+V15+V17+V19</f>
        <v>2</v>
      </c>
      <c r="W21" s="6">
        <f t="shared" ref="W21:W22" si="118">IF(V21=0,"",V21/U21)</f>
        <v>5.5555555555555552E-2</v>
      </c>
      <c r="X21" s="5">
        <f t="shared" ref="X21" si="119">X11+X13+X15+X17+X19</f>
        <v>6</v>
      </c>
      <c r="Y21" s="6">
        <f t="shared" ref="Y21:Y22" si="120">IF(X21=0,"",X21/U21)</f>
        <v>0.16666666666666666</v>
      </c>
      <c r="Z21" s="5">
        <f t="shared" ref="Z21" si="121">Z11+Z13+Z15+Z17+Z19</f>
        <v>8</v>
      </c>
      <c r="AA21" s="6">
        <f t="shared" ref="AA21:AA22" si="122">IF(Z21=0,"",Z21/U21)</f>
        <v>0.22222222222222221</v>
      </c>
      <c r="AB21" s="5">
        <f>AB11+AB13+AB15+AB17+AB19</f>
        <v>16</v>
      </c>
      <c r="AC21" s="6">
        <f t="shared" ref="AC21:AC22" si="123">IF(AB21=0,"",AB21/U21)</f>
        <v>0.44444444444444442</v>
      </c>
      <c r="AD21" s="25">
        <f t="shared" ref="AD21" si="124">AD11+AD13+AD15+AD17+AD19</f>
        <v>20</v>
      </c>
      <c r="AE21" s="6">
        <f t="shared" ref="AE21:AE22" si="125">IF(AB21=0,"",AD21/U21)</f>
        <v>0.55555555555555558</v>
      </c>
      <c r="AF21" s="25">
        <f t="shared" ref="AF21" si="126">AF11+AF13+AF15+AF17+AF19</f>
        <v>31</v>
      </c>
      <c r="AG21" s="5">
        <f t="shared" ref="AG21" si="127">AG11+AG13+AG15+AG17+AG19</f>
        <v>2</v>
      </c>
      <c r="AH21" s="6">
        <f t="shared" ref="AH21:AH22" si="128">IF(AG21=0,"",AG21/AF21)</f>
        <v>6.4516129032258063E-2</v>
      </c>
      <c r="AI21" s="5">
        <f t="shared" ref="AI21" si="129">AI11+AI13+AI15+AI17+AI19</f>
        <v>3</v>
      </c>
      <c r="AJ21" s="6">
        <f t="shared" ref="AJ21:AJ22" si="130">IF(AI21=0,"",AI21/AF21)</f>
        <v>9.6774193548387094E-2</v>
      </c>
      <c r="AK21" s="5">
        <f t="shared" ref="AK21" si="131">AK11+AK13+AK15+AK17+AK19</f>
        <v>4</v>
      </c>
      <c r="AL21" s="6">
        <f t="shared" ref="AL21:AL22" si="132">IF(AK21=0,"",AK21/AF21)</f>
        <v>0.12903225806451613</v>
      </c>
      <c r="AM21" s="5">
        <f>AM11+AM13+AM15+AM17+AM19</f>
        <v>9</v>
      </c>
      <c r="AN21" s="6">
        <f t="shared" ref="AN21:AN22" si="133">IF(AM21=0,"",AM21/AF21)</f>
        <v>0.29032258064516131</v>
      </c>
      <c r="AO21" s="25">
        <f t="shared" ref="AO21" si="134">AO11+AO13+AO15+AO17+AO19</f>
        <v>22</v>
      </c>
      <c r="AP21" s="6">
        <f t="shared" si="21"/>
        <v>0.70967741935483875</v>
      </c>
      <c r="AQ21" s="5">
        <f t="shared" si="78"/>
        <v>36</v>
      </c>
      <c r="AR21" s="5">
        <f t="shared" ref="AR21" si="135">AR11+AR13+AR15+AR17+AR19</f>
        <v>13</v>
      </c>
      <c r="AS21" s="6">
        <f t="shared" ref="AS21:AS22" si="136">IF(AR21=0,"",AR21/AQ21)</f>
        <v>0.3611111111111111</v>
      </c>
      <c r="AT21" s="5">
        <f t="shared" ref="AT21" si="137">AT11+AT13+AT15+AT17+AT19</f>
        <v>20</v>
      </c>
      <c r="AU21" s="6">
        <f t="shared" ref="AU21:AU22" si="138">IF(AT21=0,"",AT21/AQ21)</f>
        <v>0.55555555555555558</v>
      </c>
      <c r="AV21" s="5">
        <f t="shared" ref="AV21" si="139">AV11+AV13+AV15+AV17+AV19</f>
        <v>23</v>
      </c>
      <c r="AW21" s="6">
        <f t="shared" ref="AW21:AW22" si="140">IF(AV21=0,"",AV21/AQ21)</f>
        <v>0.63888888888888884</v>
      </c>
      <c r="AX21" s="5">
        <f>AX11+AX13+AX15+AX17+AX19</f>
        <v>56</v>
      </c>
      <c r="AY21" s="6">
        <f t="shared" ref="AY21:AY22" si="141">IF(AX21=0,"",AX21/AQ21)</f>
        <v>1.5555555555555556</v>
      </c>
      <c r="AZ21" s="25">
        <f t="shared" ref="AZ21:BB21" si="142">AZ11+AZ13+AZ15+AZ17+AZ19</f>
        <v>-20</v>
      </c>
      <c r="BA21" s="6">
        <f t="shared" ref="BA21:BA22" si="143">IF(AX21=0,"",AZ21/AQ21)</f>
        <v>-0.55555555555555558</v>
      </c>
      <c r="BB21" s="5">
        <f t="shared" si="142"/>
        <v>0</v>
      </c>
      <c r="BC21" s="5">
        <f t="shared" si="83"/>
        <v>0</v>
      </c>
      <c r="BD21" s="6" t="str">
        <f t="shared" ref="BD21:BD22" si="144">IF(BC21=0,"",BC21/BB21)</f>
        <v/>
      </c>
      <c r="BE21" s="5">
        <f t="shared" si="84"/>
        <v>0</v>
      </c>
      <c r="BF21" s="6" t="str">
        <f t="shared" ref="BF21:BF22" si="145">IF(BE21=0,"",BE21/BB21)</f>
        <v/>
      </c>
      <c r="BG21" s="5">
        <f t="shared" si="85"/>
        <v>0</v>
      </c>
      <c r="BH21" s="6" t="str">
        <f t="shared" ref="BH21:BH22" si="146">IF(BG21=0,"",BG21/BB21)</f>
        <v/>
      </c>
      <c r="BI21" s="5">
        <f>BI11+BI13+BI15+BI17+BI19</f>
        <v>0</v>
      </c>
      <c r="BJ21" s="6" t="str">
        <f t="shared" ref="BJ21:BJ22" si="147">IF(BI21=0,"",BI21/BB21)</f>
        <v/>
      </c>
      <c r="BK21" s="25">
        <f t="shared" si="86"/>
        <v>0</v>
      </c>
      <c r="BL21" s="6" t="str">
        <f t="shared" ref="BL21:BL22" si="148">IF(BI21=0,"",BK21/BB21)</f>
        <v/>
      </c>
      <c r="BM21" s="5">
        <f t="shared" si="86"/>
        <v>36</v>
      </c>
      <c r="BN21" s="5">
        <f t="shared" si="87"/>
        <v>1</v>
      </c>
      <c r="BO21" s="6">
        <f t="shared" ref="BO21:BO22" si="149">IF(BN21=0,"",BN21/BM21)</f>
        <v>2.7777777777777776E-2</v>
      </c>
      <c r="BP21" s="5">
        <f t="shared" si="88"/>
        <v>6</v>
      </c>
      <c r="BQ21" s="6">
        <f t="shared" ref="BQ21:BQ22" si="150">IF(BP21=0,"",BP21/BM21)</f>
        <v>0.16666666666666666</v>
      </c>
      <c r="BR21" s="5">
        <f t="shared" si="89"/>
        <v>4</v>
      </c>
      <c r="BS21" s="6">
        <f t="shared" ref="BS21:BS22" si="151">IF(BR21=0,"",BR21/BM21)</f>
        <v>0.1111111111111111</v>
      </c>
      <c r="BT21" s="5">
        <f>BT11+BT13+BT15+BT17+BT19</f>
        <v>11</v>
      </c>
      <c r="BU21" s="6">
        <f t="shared" si="35"/>
        <v>0.30555555555555558</v>
      </c>
      <c r="BV21" s="25">
        <f t="shared" si="90"/>
        <v>25</v>
      </c>
      <c r="BW21" s="6">
        <f t="shared" si="36"/>
        <v>0.69444444444444442</v>
      </c>
      <c r="BX21" s="5">
        <f t="shared" si="90"/>
        <v>0</v>
      </c>
      <c r="BY21" s="5">
        <f t="shared" si="91"/>
        <v>0</v>
      </c>
      <c r="BZ21" s="6" t="str">
        <f t="shared" si="37"/>
        <v/>
      </c>
      <c r="CA21" s="5">
        <f t="shared" si="92"/>
        <v>0</v>
      </c>
      <c r="CB21" s="6" t="str">
        <f t="shared" si="38"/>
        <v/>
      </c>
      <c r="CC21" s="5">
        <f t="shared" si="93"/>
        <v>0</v>
      </c>
      <c r="CD21" s="6" t="str">
        <f t="shared" si="39"/>
        <v/>
      </c>
      <c r="CE21" s="5">
        <f>CE11+CE13+CE15+CE17+CE19</f>
        <v>0</v>
      </c>
      <c r="CF21" s="6" t="str">
        <f t="shared" si="40"/>
        <v/>
      </c>
      <c r="CG21" s="25">
        <f t="shared" si="94"/>
        <v>0</v>
      </c>
      <c r="CH21" s="6" t="str">
        <f t="shared" si="41"/>
        <v/>
      </c>
      <c r="CI21" s="54">
        <f t="shared" ref="CI21" si="152">CI11+CI13+CI15+CI17+CI19</f>
        <v>36</v>
      </c>
      <c r="CJ21" s="5">
        <f t="shared" si="96"/>
        <v>6</v>
      </c>
      <c r="CK21" s="6">
        <f t="shared" si="42"/>
        <v>0.16666666666666666</v>
      </c>
      <c r="CL21" s="5">
        <f t="shared" si="97"/>
        <v>12</v>
      </c>
      <c r="CM21" s="6">
        <f t="shared" si="43"/>
        <v>0.33333333333333331</v>
      </c>
      <c r="CN21" s="5">
        <f t="shared" si="98"/>
        <v>14</v>
      </c>
      <c r="CO21" s="6">
        <f t="shared" si="44"/>
        <v>0.3888888888888889</v>
      </c>
      <c r="CP21" s="5">
        <f>CP11+CP13+CP15+CP17+CP19</f>
        <v>32</v>
      </c>
      <c r="CQ21" s="6">
        <f t="shared" si="45"/>
        <v>0.88888888888888884</v>
      </c>
      <c r="CR21" s="25">
        <f t="shared" si="99"/>
        <v>4</v>
      </c>
      <c r="CS21" s="6">
        <f t="shared" si="46"/>
        <v>0.1111111111111111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22</v>
      </c>
      <c r="DF21" s="5">
        <f t="shared" si="105"/>
        <v>2</v>
      </c>
      <c r="DG21" s="6">
        <f t="shared" si="52"/>
        <v>9.0909090909090912E-2</v>
      </c>
      <c r="DH21" s="5">
        <f t="shared" si="106"/>
        <v>5</v>
      </c>
      <c r="DI21" s="6">
        <f t="shared" si="53"/>
        <v>0.22727272727272727</v>
      </c>
      <c r="DJ21" s="5">
        <f t="shared" si="107"/>
        <v>5</v>
      </c>
      <c r="DK21" s="6">
        <f t="shared" si="54"/>
        <v>0.22727272727272727</v>
      </c>
      <c r="DL21" s="5">
        <f>DL11+DL13+DL15+DL17+DL19</f>
        <v>12</v>
      </c>
      <c r="DM21" s="6">
        <f t="shared" si="55"/>
        <v>0.54545454545454541</v>
      </c>
      <c r="DN21" s="25">
        <f t="shared" si="108"/>
        <v>10</v>
      </c>
      <c r="DO21" s="6">
        <f t="shared" si="56"/>
        <v>0.45454545454545453</v>
      </c>
      <c r="DP21" s="5">
        <f t="shared" si="109"/>
        <v>17</v>
      </c>
      <c r="DQ21" s="5">
        <f t="shared" si="109"/>
        <v>3</v>
      </c>
      <c r="DR21" s="6">
        <f t="shared" si="57"/>
        <v>0.17647058823529413</v>
      </c>
      <c r="DS21" s="5">
        <f t="shared" si="110"/>
        <v>5</v>
      </c>
      <c r="DT21" s="6">
        <f t="shared" si="58"/>
        <v>0.29411764705882354</v>
      </c>
      <c r="DU21" s="5">
        <f t="shared" si="111"/>
        <v>5</v>
      </c>
      <c r="DV21" s="6">
        <f t="shared" si="59"/>
        <v>0.29411764705882354</v>
      </c>
      <c r="DW21" s="5">
        <f>DW11+DW13+DW15+DW17+DW19</f>
        <v>13</v>
      </c>
      <c r="DX21" s="6">
        <f t="shared" si="60"/>
        <v>0.76470588235294112</v>
      </c>
      <c r="DY21" s="25">
        <f t="shared" si="112"/>
        <v>4</v>
      </c>
      <c r="DZ21" s="6">
        <f t="shared" si="61"/>
        <v>0.23529411764705882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 x14ac:dyDescent="0.2">
      <c r="A22" s="78" t="s">
        <v>34</v>
      </c>
      <c r="B22" s="79"/>
      <c r="C22" s="5">
        <f>C20+C21</f>
        <v>87</v>
      </c>
      <c r="D22" s="6">
        <f>IF((C20+C21)=0,"",(C20+C21)/(C20+C21))</f>
        <v>1</v>
      </c>
      <c r="E22" s="5">
        <f>E20+E21</f>
        <v>68</v>
      </c>
      <c r="F22" s="6">
        <f t="shared" si="0"/>
        <v>0.7816091954022989</v>
      </c>
      <c r="G22" s="5">
        <f>G20+G21</f>
        <v>19</v>
      </c>
      <c r="H22" s="6">
        <f>IF(C22=0,"",G22/C22)</f>
        <v>0.21839080459770116</v>
      </c>
      <c r="I22" s="5">
        <f t="shared" ref="I22:J22" si="154">I20+I21</f>
        <v>58</v>
      </c>
      <c r="J22" s="5">
        <f t="shared" ca="1" si="154"/>
        <v>397</v>
      </c>
      <c r="K22" s="5">
        <f>K20+K21</f>
        <v>66</v>
      </c>
      <c r="L22" s="6">
        <f t="shared" ca="1" si="7"/>
        <v>0.16624685138539042</v>
      </c>
      <c r="M22" s="25">
        <f>M20+M21</f>
        <v>124</v>
      </c>
      <c r="N22" s="6">
        <f t="shared" ca="1" si="8"/>
        <v>0.31234256926952142</v>
      </c>
      <c r="O22" s="25">
        <f>O20+O21</f>
        <v>136</v>
      </c>
      <c r="P22" s="6">
        <f t="shared" ca="1" si="9"/>
        <v>0.34256926952141059</v>
      </c>
      <c r="Q22" s="5">
        <f>Q20+Q21</f>
        <v>326</v>
      </c>
      <c r="R22" s="6">
        <f t="shared" ca="1" si="10"/>
        <v>0.82115869017632237</v>
      </c>
      <c r="S22" s="25">
        <f>S20+S21</f>
        <v>71</v>
      </c>
      <c r="T22" s="6">
        <f t="shared" ca="1" si="11"/>
        <v>0.17884130982367757</v>
      </c>
      <c r="U22" s="25">
        <f>U20+U21</f>
        <v>60</v>
      </c>
      <c r="V22" s="5">
        <f>V20+V21</f>
        <v>5</v>
      </c>
      <c r="W22" s="6">
        <f t="shared" si="118"/>
        <v>8.3333333333333329E-2</v>
      </c>
      <c r="X22" s="25">
        <f>X20+X21</f>
        <v>10</v>
      </c>
      <c r="Y22" s="6">
        <f t="shared" si="120"/>
        <v>0.16666666666666666</v>
      </c>
      <c r="Z22" s="25">
        <f>Z20+Z21</f>
        <v>16</v>
      </c>
      <c r="AA22" s="6">
        <f t="shared" si="122"/>
        <v>0.26666666666666666</v>
      </c>
      <c r="AB22" s="5">
        <f>AB20+AB21</f>
        <v>31</v>
      </c>
      <c r="AC22" s="6">
        <f t="shared" si="123"/>
        <v>0.51666666666666672</v>
      </c>
      <c r="AD22" s="25">
        <f>AD20+AD21</f>
        <v>29</v>
      </c>
      <c r="AE22" s="6">
        <f t="shared" si="125"/>
        <v>0.48333333333333334</v>
      </c>
      <c r="AF22" s="25">
        <f>AF20+AF21</f>
        <v>63</v>
      </c>
      <c r="AG22" s="5">
        <f>AG20+AG21</f>
        <v>8</v>
      </c>
      <c r="AH22" s="6">
        <f t="shared" si="128"/>
        <v>0.12698412698412698</v>
      </c>
      <c r="AI22" s="25">
        <f>AI20+AI21</f>
        <v>9</v>
      </c>
      <c r="AJ22" s="6">
        <f t="shared" si="130"/>
        <v>0.14285714285714285</v>
      </c>
      <c r="AK22" s="25">
        <f>AK20+AK21</f>
        <v>9</v>
      </c>
      <c r="AL22" s="6">
        <f t="shared" si="132"/>
        <v>0.14285714285714285</v>
      </c>
      <c r="AM22" s="5">
        <f>AM20+AM21</f>
        <v>26</v>
      </c>
      <c r="AN22" s="6">
        <f t="shared" si="133"/>
        <v>0.41269841269841268</v>
      </c>
      <c r="AO22" s="25">
        <f>AO20+AO21</f>
        <v>37</v>
      </c>
      <c r="AP22" s="6">
        <f t="shared" si="21"/>
        <v>0.58730158730158732</v>
      </c>
      <c r="AQ22" s="5">
        <f>AQ20+AQ21</f>
        <v>68</v>
      </c>
      <c r="AR22" s="5">
        <f>AR20+AR21</f>
        <v>25</v>
      </c>
      <c r="AS22" s="6">
        <f t="shared" si="136"/>
        <v>0.36764705882352944</v>
      </c>
      <c r="AT22" s="25">
        <f>AT20+AT21</f>
        <v>46</v>
      </c>
      <c r="AU22" s="6">
        <f t="shared" si="138"/>
        <v>0.67647058823529416</v>
      </c>
      <c r="AV22" s="25">
        <f>AV20+AV21</f>
        <v>50</v>
      </c>
      <c r="AW22" s="6">
        <f t="shared" si="140"/>
        <v>0.73529411764705888</v>
      </c>
      <c r="AX22" s="5">
        <f>AX20+AX21</f>
        <v>121</v>
      </c>
      <c r="AY22" s="6">
        <f t="shared" si="141"/>
        <v>1.7794117647058822</v>
      </c>
      <c r="AZ22" s="25">
        <f>AZ20+AZ21</f>
        <v>-53</v>
      </c>
      <c r="BA22" s="6">
        <f t="shared" si="143"/>
        <v>-0.77941176470588236</v>
      </c>
      <c r="BB22" s="5">
        <f>BB20+BB21</f>
        <v>0</v>
      </c>
      <c r="BC22" s="5">
        <f>BC20+BC21</f>
        <v>0</v>
      </c>
      <c r="BD22" s="6" t="str">
        <f t="shared" si="144"/>
        <v/>
      </c>
      <c r="BE22" s="25">
        <f>BE20+BE21</f>
        <v>0</v>
      </c>
      <c r="BF22" s="6" t="str">
        <f t="shared" si="145"/>
        <v/>
      </c>
      <c r="BG22" s="25">
        <f>BG20+BG21</f>
        <v>0</v>
      </c>
      <c r="BH22" s="6" t="str">
        <f t="shared" si="146"/>
        <v/>
      </c>
      <c r="BI22" s="5">
        <f>BI20+BI21</f>
        <v>0</v>
      </c>
      <c r="BJ22" s="6" t="str">
        <f t="shared" si="147"/>
        <v/>
      </c>
      <c r="BK22" s="25">
        <f>BK20+BK21</f>
        <v>0</v>
      </c>
      <c r="BL22" s="6" t="str">
        <f t="shared" si="148"/>
        <v/>
      </c>
      <c r="BM22" s="5">
        <f>BM20+BM21</f>
        <v>68</v>
      </c>
      <c r="BN22" s="5">
        <f>BN20+BN21</f>
        <v>3</v>
      </c>
      <c r="BO22" s="6">
        <f t="shared" si="149"/>
        <v>4.4117647058823532E-2</v>
      </c>
      <c r="BP22" s="25">
        <f>BP20+BP21</f>
        <v>13</v>
      </c>
      <c r="BQ22" s="6">
        <f t="shared" si="150"/>
        <v>0.19117647058823528</v>
      </c>
      <c r="BR22" s="25">
        <f>BR20+BR21</f>
        <v>9</v>
      </c>
      <c r="BS22" s="6">
        <f t="shared" si="151"/>
        <v>0.13235294117647059</v>
      </c>
      <c r="BT22" s="5">
        <f>BT20+BT21</f>
        <v>25</v>
      </c>
      <c r="BU22" s="6">
        <f t="shared" si="35"/>
        <v>0.36764705882352944</v>
      </c>
      <c r="BV22" s="25">
        <f>BV20+BV21</f>
        <v>43</v>
      </c>
      <c r="BW22" s="6">
        <f t="shared" si="36"/>
        <v>0.63235294117647056</v>
      </c>
      <c r="BX22" s="5">
        <f>BX20+BX21</f>
        <v>0</v>
      </c>
      <c r="BY22" s="5">
        <f>BY20+BY21</f>
        <v>0</v>
      </c>
      <c r="BZ22" s="6" t="str">
        <f t="shared" si="37"/>
        <v/>
      </c>
      <c r="CA22" s="25">
        <f>CA20+CA21</f>
        <v>0</v>
      </c>
      <c r="CB22" s="6" t="str">
        <f t="shared" si="38"/>
        <v/>
      </c>
      <c r="CC22" s="25">
        <f>CC20+CC21</f>
        <v>0</v>
      </c>
      <c r="CD22" s="6" t="str">
        <f t="shared" si="39"/>
        <v/>
      </c>
      <c r="CE22" s="5">
        <f>CE20+CE21</f>
        <v>0</v>
      </c>
      <c r="CF22" s="6" t="str">
        <f t="shared" si="40"/>
        <v/>
      </c>
      <c r="CG22" s="25">
        <f>CG20+CG21</f>
        <v>0</v>
      </c>
      <c r="CH22" s="6" t="str">
        <f t="shared" si="41"/>
        <v/>
      </c>
      <c r="CI22" s="54">
        <f>CI20+CI21</f>
        <v>68</v>
      </c>
      <c r="CJ22" s="5">
        <f>CJ20+CJ21</f>
        <v>13</v>
      </c>
      <c r="CK22" s="6">
        <f t="shared" si="42"/>
        <v>0.19117647058823528</v>
      </c>
      <c r="CL22" s="25">
        <f>CL20+CL21</f>
        <v>24</v>
      </c>
      <c r="CM22" s="6">
        <f t="shared" si="43"/>
        <v>0.35294117647058826</v>
      </c>
      <c r="CN22" s="25">
        <f>CN20+CN21</f>
        <v>27</v>
      </c>
      <c r="CO22" s="6">
        <f t="shared" si="44"/>
        <v>0.39705882352941174</v>
      </c>
      <c r="CP22" s="5">
        <f>CP20+CP21</f>
        <v>64</v>
      </c>
      <c r="CQ22" s="6">
        <f t="shared" si="45"/>
        <v>0.94117647058823528</v>
      </c>
      <c r="CR22" s="25">
        <f>CR20+CR21</f>
        <v>4</v>
      </c>
      <c r="CS22" s="6">
        <f t="shared" si="46"/>
        <v>5.8823529411764705E-2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40</v>
      </c>
      <c r="DF22" s="5">
        <f>DF20+DF21</f>
        <v>6</v>
      </c>
      <c r="DG22" s="6">
        <f t="shared" si="52"/>
        <v>0.15</v>
      </c>
      <c r="DH22" s="25">
        <f>DH20+DH21</f>
        <v>11</v>
      </c>
      <c r="DI22" s="6">
        <f t="shared" si="53"/>
        <v>0.27500000000000002</v>
      </c>
      <c r="DJ22" s="25">
        <f>DJ20+DJ21</f>
        <v>12</v>
      </c>
      <c r="DK22" s="6">
        <f t="shared" si="54"/>
        <v>0.3</v>
      </c>
      <c r="DL22" s="5">
        <f>DL20+DL21</f>
        <v>29</v>
      </c>
      <c r="DM22" s="6">
        <f t="shared" si="55"/>
        <v>0.72499999999999998</v>
      </c>
      <c r="DN22" s="25">
        <f>DN20+DN21</f>
        <v>11</v>
      </c>
      <c r="DO22" s="6">
        <f t="shared" si="56"/>
        <v>0.27500000000000002</v>
      </c>
      <c r="DP22" s="5">
        <f>DP20+DP21</f>
        <v>30</v>
      </c>
      <c r="DQ22" s="5">
        <f>DQ20+DQ21</f>
        <v>6</v>
      </c>
      <c r="DR22" s="6">
        <f t="shared" si="57"/>
        <v>0.2</v>
      </c>
      <c r="DS22" s="25">
        <f>DS20+DS21</f>
        <v>11</v>
      </c>
      <c r="DT22" s="6">
        <f t="shared" si="58"/>
        <v>0.36666666666666664</v>
      </c>
      <c r="DU22" s="25">
        <f>DU20+DU21</f>
        <v>13</v>
      </c>
      <c r="DV22" s="6">
        <f t="shared" si="59"/>
        <v>0.43333333333333335</v>
      </c>
      <c r="DW22" s="5">
        <f>DW20+DW21</f>
        <v>30</v>
      </c>
      <c r="DX22" s="6">
        <f t="shared" si="60"/>
        <v>1</v>
      </c>
      <c r="DY22" s="25">
        <f>DY20+DY21</f>
        <v>0</v>
      </c>
      <c r="DZ22" s="6">
        <f t="shared" si="61"/>
        <v>0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Home</cp:lastModifiedBy>
  <cp:lastPrinted>2015-01-04T07:56:45Z</cp:lastPrinted>
  <dcterms:created xsi:type="dcterms:W3CDTF">2014-12-25T08:08:19Z</dcterms:created>
  <dcterms:modified xsi:type="dcterms:W3CDTF">2015-05-07T14:05:02Z</dcterms:modified>
</cp:coreProperties>
</file>